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 activeTab="4"/>
  </bookViews>
  <sheets>
    <sheet name="Ярославская 32" sheetId="1" r:id="rId1"/>
    <sheet name="Ярославская 32 1 квартал" sheetId="2" r:id="rId2"/>
    <sheet name="Полугодие 2017" sheetId="3" r:id="rId3"/>
    <sheet name="по август" sheetId="4" r:id="rId4"/>
    <sheet name="лицевой счет" sheetId="6" r:id="rId5"/>
  </sheets>
  <calcPr calcId="125725"/>
</workbook>
</file>

<file path=xl/calcChain.xml><?xml version="1.0" encoding="utf-8"?>
<calcChain xmlns="http://schemas.openxmlformats.org/spreadsheetml/2006/main">
  <c r="X15" i="6"/>
  <c r="X14"/>
  <c r="X13"/>
  <c r="X12"/>
  <c r="X11"/>
  <c r="F16"/>
  <c r="E16"/>
  <c r="X16" s="1"/>
  <c r="D16"/>
  <c r="H15"/>
  <c r="V13"/>
  <c r="U13"/>
  <c r="T13"/>
  <c r="S13"/>
  <c r="R13"/>
  <c r="Q13"/>
  <c r="P13"/>
  <c r="O13"/>
  <c r="N13"/>
  <c r="M13"/>
  <c r="L13"/>
  <c r="K13"/>
  <c r="J13"/>
  <c r="G16" l="1"/>
  <c r="U13" i="4" l="1"/>
  <c r="T13"/>
  <c r="S13"/>
  <c r="R13"/>
  <c r="Q13"/>
  <c r="P13"/>
  <c r="P21" s="1"/>
  <c r="O13"/>
  <c r="N13"/>
  <c r="M13"/>
  <c r="L13"/>
  <c r="K13"/>
  <c r="J13"/>
  <c r="I13"/>
  <c r="C39"/>
  <c r="C35"/>
  <c r="R21"/>
  <c r="N21"/>
  <c r="E16"/>
  <c r="D16"/>
  <c r="C16"/>
  <c r="G15"/>
  <c r="G14"/>
  <c r="F12"/>
  <c r="F11"/>
  <c r="C39" i="3"/>
  <c r="C35"/>
  <c r="R21"/>
  <c r="P21"/>
  <c r="N21"/>
  <c r="E16"/>
  <c r="D16"/>
  <c r="C16"/>
  <c r="G15"/>
  <c r="G14"/>
  <c r="F12"/>
  <c r="F11"/>
  <c r="V14" i="2"/>
  <c r="U14"/>
  <c r="S14"/>
  <c r="M14"/>
  <c r="K14"/>
  <c r="J14"/>
  <c r="E15"/>
  <c r="C33"/>
  <c r="C30"/>
  <c r="R20"/>
  <c r="P20"/>
  <c r="N20"/>
  <c r="D15"/>
  <c r="C15"/>
  <c r="G14"/>
  <c r="F12"/>
  <c r="F11"/>
  <c r="C38" i="1"/>
  <c r="C32"/>
  <c r="R21"/>
  <c r="P21"/>
  <c r="N21"/>
  <c r="E16"/>
  <c r="D16"/>
  <c r="C16"/>
  <c r="G15"/>
  <c r="F16" s="1"/>
  <c r="G14"/>
  <c r="F12"/>
  <c r="F11"/>
  <c r="F16" i="4" l="1"/>
  <c r="F16" i="3"/>
  <c r="F15" i="2"/>
</calcChain>
</file>

<file path=xl/sharedStrings.xml><?xml version="1.0" encoding="utf-8"?>
<sst xmlns="http://schemas.openxmlformats.org/spreadsheetml/2006/main" count="313" uniqueCount="95">
  <si>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</si>
  <si>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( включая декабрь 2015г.) </t>
  </si>
  <si>
    <t>по адресу: ул. Ярославская 32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</si>
  <si>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</si>
  <si>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</si>
  <si>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</si>
  <si>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</si>
  <si>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</si>
  <si>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</si>
  <si>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</si>
  <si>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</si>
  <si>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</si>
  <si>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</si>
  <si>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</si>
  <si>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</si>
  <si>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</si>
  <si>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</si>
  <si>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Поступление от провайдеров</t>
  </si>
  <si>
    <t>Вывоз мусора</t>
  </si>
  <si>
    <t>Вывоз и утилизация ТКО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</si>
  <si>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</si>
  <si>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</si>
  <si>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</si>
  <si>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</si>
  <si>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</si>
  <si>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</si>
  <si>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</si>
  <si>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</si>
  <si>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</si>
  <si>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Отключения,  осмотры, запуски систем г/х/в и отопления, ревизии, , мелкий ремонт на трубопроводе , снятие показаний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</si>
  <si>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</si>
  <si>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</si>
  <si>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</si>
  <si>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Дератизация, дезинсекция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</si>
  <si>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</si>
  <si>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</si>
  <si>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</si>
  <si>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ООО "УК Пионер" ООО "ЭкоЛэнд"</t>
  </si>
  <si>
    <t>Услуги управления</t>
  </si>
  <si>
    <t>Содержание придомой территории</t>
  </si>
  <si>
    <t>покос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</si>
  <si>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</si>
  <si>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</si>
  <si>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</si>
  <si>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>Работы по электротехническому обслуживанию</t>
  </si>
  <si>
    <t xml:space="preserve">ООО "УК  Пионер" </t>
  </si>
  <si>
    <t>Замены и ремонты светильников</t>
  </si>
  <si>
    <t>Стяжка пола в подъезде, ремонт крыши</t>
  </si>
  <si>
    <t>ООО "Казыр"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</si>
  <si>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</si>
  <si>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</si>
  <si>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</si>
  <si>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</si>
  <si>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</si>
  <si>
    <t>ООО "Дезинфекционная станция"</t>
  </si>
  <si>
    <t>ООО "ГЦРКП", ООО  "Жилкомцентр"</t>
  </si>
  <si>
    <t>404556,31( итого начислено) *1,1%  + 25квартир * 6,00 руб.  *12 месяцев (условия договоров)</t>
  </si>
  <si>
    <t>0,48 руб.*515,3 ( площадь подвала) * 13 мес.</t>
  </si>
  <si>
    <t>1,80 руб. ( тариф) * 1804,7 ( площадь дома)  * 13 мес.</t>
  </si>
  <si>
    <t xml:space="preserve">К расчету принимается частота вывоза, затраты на утилизацию ( талоны ""ЭкоЛэнда -1355,35 руб./тн), оплата услуг вывоза ( КАМАЗ и грузчики - 2400,00 руб. за 1 машину ) всего 648183 руб./ S жил.фонда  с которого вывозится КГО 154336,7 /12мес.*13 мес. * 1804,7 ( площадь дома) </t>
  </si>
  <si>
    <t>1,58 руб.(тариф, единый для всех МКД)* 1804,7*13 мес.</t>
  </si>
  <si>
    <t>Заработная плата дворника 5000,00*14( с учетом резерва на отпуск), услуги банка за снятие наличных денег- 1950.00) налоги с ФОТ 20500,61)  , хозяйственные и моющие средства - 5906,79</t>
  </si>
  <si>
    <t xml:space="preserve">Отчет о стоимости выполненных работ по содержанию и текущему ремонту общего имущества жилого дома за  январь - март 2017 год </t>
  </si>
  <si>
    <t>Ремонт внутридомового электротехнического  оборудования</t>
  </si>
  <si>
    <t>уборка снега мех.способом</t>
  </si>
  <si>
    <t xml:space="preserve">Отчет о стоимости выполненных работ по содержанию и текущему ремонту общего имущества жилого дома за полугодие 2017г.  </t>
  </si>
  <si>
    <t>Услуги Совета Дома</t>
  </si>
  <si>
    <t xml:space="preserve">Обработка 1 раз в месяц от грызунов </t>
  </si>
  <si>
    <t xml:space="preserve"> Вывоз и утилизация КГО</t>
  </si>
  <si>
    <t>Договор управления</t>
  </si>
  <si>
    <t>Содержание контейнеров под ТБО</t>
  </si>
  <si>
    <t>ООО "ККЦ"</t>
  </si>
  <si>
    <t>т/о оьслуживание мусорных контейнеров</t>
  </si>
  <si>
    <t>Отключения,  осмотры, запуски систем г/х/в и отопления, ревизии, , мелкий ремонт на трубопроводе , снятие показаний с МОП , пломбировка приборов учета</t>
  </si>
  <si>
    <t>Договор с ООО "ГЦРКП", ООО "Жилкомцентр"</t>
  </si>
  <si>
    <t>1,80 руб. ( тариф) * 1804,7 ( площадь дома)  * 6 мес.</t>
  </si>
  <si>
    <t>Заработная плата дворника 5000,00*6 , услуги банка за снятие наличных денег- 700.00 хозяйственные и моющие средства , метла, кисть, ключ от подвала- 3228,12</t>
  </si>
  <si>
    <t>Уборка снега мех.способом, покос.</t>
  </si>
  <si>
    <t>ремонт инженерного оборудования</t>
  </si>
  <si>
    <t>Ремонт внутридомового электротехнического оборудования</t>
  </si>
  <si>
    <t>ОДН х/в</t>
  </si>
  <si>
    <t>ОДН г/в</t>
  </si>
  <si>
    <t>ОДН Электроэнергия</t>
  </si>
  <si>
    <t>Водоканал</t>
  </si>
  <si>
    <t>ОАО "Кузбассэнергосбыт"</t>
  </si>
  <si>
    <t>ООО "Кузнецктеплосбыт"</t>
  </si>
  <si>
    <t xml:space="preserve">Отчет о стоимости выполненных работ по содержанию и текущему ремонту общего имущества жилого дома за январь -август 2017г.  </t>
  </si>
  <si>
    <t>без учета показаний за август</t>
  </si>
  <si>
    <t>Заработная плата дворника 5000,00*8, услуги банка за снятие наличных денег- 800.00 хозяйственные и моющие средства , метла, кисть, ключ от подвала- 3228,12</t>
  </si>
  <si>
    <t xml:space="preserve">Движение  денежных средств по лицевой счету дома  </t>
  </si>
  <si>
    <t>Оплачено жителями в 2016 г.</t>
  </si>
  <si>
    <t>Израсходованов 2016 г.</t>
  </si>
  <si>
    <t>Оплачено в 2017 г. руб.</t>
  </si>
  <si>
    <t xml:space="preserve">Израсходовано в 2017 г. </t>
  </si>
  <si>
    <t>Остаток денежных средств на 31.08.2017</t>
  </si>
</sst>
</file>

<file path=xl/styles.xml><?xml version="1.0" encoding="utf-8"?>
<styleSheet xmlns="http://schemas.openxmlformats.org/spreadsheetml/2006/main">
  <fonts count="32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24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4" fillId="0" borderId="8" xfId="0" applyNumberFormat="1" applyFont="1" applyFill="1" applyBorder="1" applyAlignment="1" applyProtection="1">
      <alignment horizontal="left" vertical="top"/>
    </xf>
    <xf numFmtId="0" fontId="25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11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vertical="center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vertical="center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0" fillId="0" borderId="5" xfId="0" applyBorder="1"/>
    <xf numFmtId="0" fontId="0" fillId="0" borderId="9" xfId="0" applyBorder="1"/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7" fillId="0" borderId="1" xfId="0" applyNumberFormat="1" applyFont="1" applyBorder="1" applyAlignment="1">
      <alignment horizontal="center"/>
    </xf>
    <xf numFmtId="0" fontId="27" fillId="0" borderId="1" xfId="0" applyNumberFormat="1" applyFont="1" applyBorder="1" applyAlignment="1">
      <alignment horizontal="center" wrapText="1"/>
    </xf>
    <xf numFmtId="0" fontId="28" fillId="0" borderId="1" xfId="0" applyNumberFormat="1" applyFont="1" applyFill="1" applyBorder="1" applyAlignment="1" applyProtection="1">
      <alignment horizontal="center"/>
    </xf>
    <xf numFmtId="0" fontId="27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vertical="center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5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26" fillId="0" borderId="2" xfId="0" applyNumberFormat="1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6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14" fillId="0" borderId="2" xfId="0" applyNumberFormat="1" applyFont="1" applyFill="1" applyBorder="1" applyAlignment="1" applyProtection="1">
      <alignment horizontal="left" wrapText="1"/>
    </xf>
    <xf numFmtId="0" fontId="0" fillId="0" borderId="4" xfId="0" applyBorder="1" applyAlignment="1">
      <alignment horizontal="left" wrapText="1"/>
    </xf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left" wrapText="1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2" fontId="9" fillId="0" borderId="1" xfId="0" applyNumberFormat="1" applyFont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25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6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0" fontId="26" fillId="0" borderId="1" xfId="0" applyNumberFormat="1" applyFont="1" applyFill="1" applyBorder="1" applyAlignment="1" applyProtection="1">
      <alignment horizontal="center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1" fillId="0" borderId="2" xfId="0" applyNumberFormat="1" applyFont="1" applyFill="1" applyBorder="1" applyAlignment="1" applyProtection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21" fillId="0" borderId="2" xfId="0" applyNumberFormat="1" applyFont="1" applyFill="1" applyBorder="1" applyAlignment="1" applyProtection="1">
      <alignment horizontal="center" wrapText="1"/>
    </xf>
    <xf numFmtId="0" fontId="30" fillId="0" borderId="3" xfId="0" applyFont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0" fontId="29" fillId="0" borderId="0" xfId="0" applyFont="1" applyAlignment="1">
      <alignment wrapText="1"/>
    </xf>
    <xf numFmtId="0" fontId="25" fillId="0" borderId="1" xfId="0" applyFont="1" applyBorder="1" applyAlignment="1">
      <alignment vertical="center"/>
    </xf>
    <xf numFmtId="2" fontId="25" fillId="0" borderId="1" xfId="0" applyNumberFormat="1" applyFont="1" applyBorder="1"/>
    <xf numFmtId="0" fontId="25" fillId="0" borderId="1" xfId="0" applyFont="1" applyFill="1" applyBorder="1" applyAlignment="1">
      <alignment vertical="center"/>
    </xf>
    <xf numFmtId="2" fontId="25" fillId="0" borderId="1" xfId="0" applyNumberFormat="1" applyFont="1" applyBorder="1" applyAlignment="1">
      <alignment vertical="center"/>
    </xf>
    <xf numFmtId="2" fontId="25" fillId="0" borderId="1" xfId="0" applyNumberFormat="1" applyFont="1" applyBorder="1" applyAlignment="1">
      <alignment vertical="center"/>
    </xf>
    <xf numFmtId="0" fontId="25" fillId="0" borderId="0" xfId="0" applyFont="1" applyBorder="1"/>
    <xf numFmtId="0" fontId="25" fillId="0" borderId="0" xfId="0" applyFont="1" applyFill="1" applyBorder="1"/>
    <xf numFmtId="0" fontId="7" fillId="0" borderId="0" xfId="0" applyFont="1"/>
    <xf numFmtId="2" fontId="25" fillId="0" borderId="2" xfId="0" applyNumberFormat="1" applyFont="1" applyBorder="1" applyAlignment="1">
      <alignment vertical="center"/>
    </xf>
    <xf numFmtId="2" fontId="25" fillId="0" borderId="4" xfId="0" applyNumberFormat="1" applyFont="1" applyBorder="1" applyAlignment="1">
      <alignment vertical="center"/>
    </xf>
    <xf numFmtId="0" fontId="7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opLeftCell="A28" zoomScaleNormal="70" workbookViewId="0">
      <selection activeCell="E27" sqref="E27:H27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9.28515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113" t="s">
        <v>1</v>
      </c>
      <c r="B2" s="113"/>
      <c r="C2" s="113"/>
      <c r="D2" s="113"/>
      <c r="E2" s="113"/>
      <c r="F2" s="114"/>
      <c r="G2" s="114"/>
      <c r="H2" s="114"/>
      <c r="I2" s="4"/>
      <c r="J2" s="4"/>
      <c r="K2" s="4"/>
      <c r="L2" s="5"/>
      <c r="M2" s="5"/>
      <c r="N2" s="5"/>
    </row>
    <row r="3" spans="1:18" ht="15.75">
      <c r="A3" s="113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1804.7</v>
      </c>
      <c r="D7" s="116" t="s">
        <v>5</v>
      </c>
      <c r="E7" s="117"/>
      <c r="F7" s="118"/>
      <c r="G7" s="6" t="s">
        <v>4</v>
      </c>
      <c r="H7" s="8">
        <v>515.29999999999995</v>
      </c>
    </row>
    <row r="9" spans="1:18" ht="16.5" customHeight="1">
      <c r="A9" s="119" t="s">
        <v>6</v>
      </c>
      <c r="B9" s="119"/>
      <c r="C9" s="119"/>
      <c r="D9" s="119"/>
      <c r="E9" s="119"/>
      <c r="F9" s="119"/>
      <c r="G9" s="119"/>
      <c r="H9" s="119"/>
    </row>
    <row r="10" spans="1:18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120" t="s">
        <v>11</v>
      </c>
      <c r="G10" s="121"/>
      <c r="H10" s="121"/>
      <c r="N10" t="s">
        <v>12</v>
      </c>
      <c r="P10" t="s">
        <v>13</v>
      </c>
      <c r="R10" t="s">
        <v>14</v>
      </c>
    </row>
    <row r="11" spans="1:18">
      <c r="A11" s="13" t="s">
        <v>15</v>
      </c>
      <c r="B11" s="14"/>
      <c r="C11" s="15"/>
      <c r="D11" s="16">
        <v>130493.96</v>
      </c>
      <c r="E11" s="14">
        <v>106194.4</v>
      </c>
      <c r="F11" s="122">
        <f>C11+D11-E11</f>
        <v>24299.560000000012</v>
      </c>
      <c r="G11" s="122"/>
      <c r="H11" s="122"/>
      <c r="I11" s="17"/>
      <c r="J11" s="18"/>
    </row>
    <row r="12" spans="1:18">
      <c r="A12" s="19" t="s">
        <v>16</v>
      </c>
      <c r="B12" s="14"/>
      <c r="C12" s="15"/>
      <c r="D12" s="16">
        <v>232924.79</v>
      </c>
      <c r="E12" s="14">
        <v>188296.4</v>
      </c>
      <c r="F12" s="122">
        <f>C12+D12-E12</f>
        <v>44628.390000000014</v>
      </c>
      <c r="G12" s="122"/>
      <c r="H12" s="122"/>
      <c r="I12" s="17"/>
      <c r="J12" s="18"/>
      <c r="N12">
        <v>2223.39</v>
      </c>
      <c r="P12">
        <v>11972.1</v>
      </c>
      <c r="R12">
        <v>19962.84</v>
      </c>
    </row>
    <row r="13" spans="1:18" ht="32.25" customHeight="1">
      <c r="A13" s="19" t="s">
        <v>17</v>
      </c>
      <c r="B13" s="14"/>
      <c r="C13" s="14"/>
      <c r="D13" s="16"/>
      <c r="E13" s="16">
        <v>9100</v>
      </c>
      <c r="F13" s="16"/>
      <c r="G13" s="123"/>
      <c r="H13" s="124"/>
      <c r="I13" s="17"/>
      <c r="J13" s="20"/>
      <c r="N13">
        <v>2139.02</v>
      </c>
      <c r="P13">
        <v>11517.8</v>
      </c>
      <c r="R13">
        <v>19204.93</v>
      </c>
    </row>
    <row r="14" spans="1:18" ht="21" customHeight="1">
      <c r="A14" s="19" t="s">
        <v>18</v>
      </c>
      <c r="B14" s="14"/>
      <c r="C14" s="14"/>
      <c r="D14" s="16">
        <v>12935.84</v>
      </c>
      <c r="E14" s="16">
        <v>12935.84</v>
      </c>
      <c r="F14" s="16"/>
      <c r="G14" s="123">
        <f>C14+D14-E14</f>
        <v>0</v>
      </c>
      <c r="H14" s="124"/>
      <c r="I14" s="17"/>
      <c r="J14" s="20"/>
      <c r="N14">
        <v>2506.88</v>
      </c>
      <c r="P14">
        <v>13010.8</v>
      </c>
      <c r="R14">
        <v>21203.25</v>
      </c>
    </row>
    <row r="15" spans="1:18" ht="21" customHeight="1">
      <c r="A15" s="19" t="s">
        <v>19</v>
      </c>
      <c r="B15" s="14"/>
      <c r="C15" s="14">
        <v>0</v>
      </c>
      <c r="D15" s="16">
        <v>28201.72</v>
      </c>
      <c r="E15" s="16">
        <v>19919.73</v>
      </c>
      <c r="F15" s="16"/>
      <c r="G15" s="123">
        <f>C15+D15-E15</f>
        <v>8281.9900000000016</v>
      </c>
      <c r="H15" s="124"/>
      <c r="I15" s="17"/>
      <c r="J15" s="20"/>
    </row>
    <row r="16" spans="1:18" ht="17.25" customHeight="1">
      <c r="A16" s="13" t="s">
        <v>20</v>
      </c>
      <c r="B16" s="14"/>
      <c r="C16" s="14">
        <f>SUM(C11:C15)</f>
        <v>0</v>
      </c>
      <c r="D16" s="16">
        <f>SUM(D11:D15)</f>
        <v>404556.31000000006</v>
      </c>
      <c r="E16" s="16">
        <f>SUM(E11:E14)</f>
        <v>316526.64</v>
      </c>
      <c r="F16" s="122">
        <f>F11+F12+G14+G15</f>
        <v>77209.940000000031</v>
      </c>
      <c r="G16" s="122"/>
      <c r="H16" s="122"/>
      <c r="I16" s="17"/>
      <c r="J16" s="20"/>
      <c r="N16">
        <v>2241.96</v>
      </c>
      <c r="P16">
        <v>11039.6</v>
      </c>
      <c r="R16">
        <v>18350.330000000002</v>
      </c>
    </row>
    <row r="17" spans="1:18" ht="17.25" customHeight="1">
      <c r="N17">
        <v>2489.41</v>
      </c>
      <c r="P17">
        <v>13727.5</v>
      </c>
      <c r="R17">
        <v>22901.119999999999</v>
      </c>
    </row>
    <row r="18" spans="1:18" ht="27.75" customHeight="1">
      <c r="A18" s="109" t="s">
        <v>21</v>
      </c>
      <c r="B18" s="110"/>
      <c r="C18" s="110"/>
      <c r="D18" s="110"/>
      <c r="E18" s="110"/>
      <c r="F18" s="110"/>
      <c r="G18" s="110"/>
      <c r="H18" s="110"/>
      <c r="N18">
        <v>1645.71</v>
      </c>
      <c r="P18">
        <v>9936.9</v>
      </c>
      <c r="R18">
        <v>16478.32</v>
      </c>
    </row>
    <row r="19" spans="1:18" ht="14.25" customHeight="1">
      <c r="A19" s="111"/>
      <c r="B19" s="112"/>
      <c r="C19" s="112"/>
      <c r="D19" s="112"/>
      <c r="E19" s="112"/>
      <c r="F19" s="112"/>
      <c r="G19" s="112"/>
      <c r="H19" s="112"/>
      <c r="N19">
        <v>3364.57</v>
      </c>
      <c r="P19">
        <v>13201.8</v>
      </c>
      <c r="R19">
        <v>22024.1</v>
      </c>
    </row>
    <row r="20" spans="1:18" ht="38.25" customHeight="1">
      <c r="A20" s="103" t="s">
        <v>22</v>
      </c>
      <c r="B20" s="104"/>
      <c r="C20" s="21" t="s">
        <v>23</v>
      </c>
      <c r="D20" s="22" t="s">
        <v>24</v>
      </c>
      <c r="E20" s="105" t="s">
        <v>25</v>
      </c>
      <c r="F20" s="106"/>
      <c r="G20" s="106"/>
      <c r="H20" s="107"/>
      <c r="N20">
        <v>3951.83</v>
      </c>
      <c r="P20">
        <v>11836.1</v>
      </c>
      <c r="R20">
        <v>19011.18</v>
      </c>
    </row>
    <row r="21" spans="1:18" ht="15.75">
      <c r="A21" s="23" t="s">
        <v>26</v>
      </c>
      <c r="B21" s="24"/>
      <c r="C21" s="25"/>
      <c r="D21" s="26"/>
      <c r="E21" s="27"/>
      <c r="F21" s="28"/>
      <c r="G21" s="28"/>
      <c r="H21" s="29"/>
      <c r="N21">
        <f>SUM(N12:N20)</f>
        <v>20562.769999999997</v>
      </c>
      <c r="P21">
        <f>SUM(P12:P20)</f>
        <v>96242.6</v>
      </c>
      <c r="R21">
        <f>SUM(R12:R20)</f>
        <v>159136.07</v>
      </c>
    </row>
    <row r="22" spans="1:18" ht="48" customHeight="1">
      <c r="A22" s="30" t="s">
        <v>27</v>
      </c>
      <c r="B22" s="24"/>
      <c r="C22" s="31">
        <v>29536</v>
      </c>
      <c r="D22" s="32" t="s">
        <v>28</v>
      </c>
      <c r="E22" s="90" t="s">
        <v>29</v>
      </c>
      <c r="F22" s="91"/>
      <c r="G22" s="91"/>
      <c r="H22" s="92"/>
    </row>
    <row r="23" spans="1:18" ht="60" customHeight="1">
      <c r="A23" s="30" t="s">
        <v>30</v>
      </c>
      <c r="B23" s="24"/>
      <c r="C23" s="31">
        <v>11658.9</v>
      </c>
      <c r="D23" s="32" t="s">
        <v>28</v>
      </c>
      <c r="E23" s="90" t="s">
        <v>31</v>
      </c>
      <c r="F23" s="91"/>
      <c r="G23" s="91"/>
      <c r="H23" s="92"/>
    </row>
    <row r="24" spans="1:18" ht="59.25" customHeight="1">
      <c r="A24" s="101" t="s">
        <v>32</v>
      </c>
      <c r="B24" s="108"/>
      <c r="C24" s="31">
        <v>6250.12</v>
      </c>
      <c r="D24" s="33" t="s">
        <v>55</v>
      </c>
      <c r="E24" s="90" t="s">
        <v>56</v>
      </c>
      <c r="F24" s="91"/>
      <c r="G24" s="91"/>
      <c r="H24" s="92"/>
    </row>
    <row r="25" spans="1:18" ht="42" customHeight="1">
      <c r="A25" s="99" t="s">
        <v>33</v>
      </c>
      <c r="B25" s="100"/>
      <c r="C25" s="31">
        <v>3215.47</v>
      </c>
      <c r="D25" s="33" t="s">
        <v>54</v>
      </c>
      <c r="E25" s="90" t="s">
        <v>57</v>
      </c>
      <c r="F25" s="91"/>
      <c r="G25" s="91"/>
      <c r="H25" s="92"/>
    </row>
    <row r="26" spans="1:18" ht="45" customHeight="1">
      <c r="A26" s="101" t="s">
        <v>34</v>
      </c>
      <c r="B26" s="102"/>
      <c r="C26" s="31">
        <v>42230</v>
      </c>
      <c r="D26" s="32" t="s">
        <v>28</v>
      </c>
      <c r="E26" s="90" t="s">
        <v>58</v>
      </c>
      <c r="F26" s="91"/>
      <c r="G26" s="91"/>
      <c r="H26" s="92"/>
    </row>
    <row r="27" spans="1:18" ht="94.5" customHeight="1">
      <c r="A27" s="34" t="s">
        <v>35</v>
      </c>
      <c r="B27" s="35"/>
      <c r="C27" s="31">
        <v>98357.4</v>
      </c>
      <c r="D27" s="32" t="s">
        <v>28</v>
      </c>
      <c r="E27" s="90" t="s">
        <v>61</v>
      </c>
      <c r="F27" s="91"/>
      <c r="G27" s="91"/>
      <c r="H27" s="92"/>
    </row>
    <row r="28" spans="1:18" ht="128.25" customHeight="1">
      <c r="A28" s="34" t="s">
        <v>36</v>
      </c>
      <c r="B28" s="35"/>
      <c r="C28" s="31">
        <v>8211</v>
      </c>
      <c r="D28" s="33" t="s">
        <v>37</v>
      </c>
      <c r="E28" s="90" t="s">
        <v>59</v>
      </c>
      <c r="F28" s="91"/>
      <c r="G28" s="91"/>
      <c r="H28" s="92"/>
    </row>
    <row r="29" spans="1:18" ht="37.5" customHeight="1">
      <c r="A29" s="34" t="s">
        <v>38</v>
      </c>
      <c r="B29" s="35"/>
      <c r="C29" s="31">
        <v>37068.54</v>
      </c>
      <c r="D29" s="32" t="s">
        <v>28</v>
      </c>
      <c r="E29" s="90" t="s">
        <v>60</v>
      </c>
      <c r="F29" s="91"/>
      <c r="G29" s="91"/>
      <c r="H29" s="92"/>
    </row>
    <row r="30" spans="1:18" ht="46.5" customHeight="1">
      <c r="A30" s="34" t="s">
        <v>39</v>
      </c>
      <c r="B30" s="35"/>
      <c r="C30" s="36">
        <v>8270</v>
      </c>
      <c r="D30" s="32" t="s">
        <v>28</v>
      </c>
      <c r="E30" s="90" t="s">
        <v>40</v>
      </c>
      <c r="F30" s="91"/>
      <c r="G30" s="91"/>
      <c r="H30" s="92"/>
    </row>
    <row r="31" spans="1:18" ht="33.75" customHeight="1">
      <c r="A31" s="34"/>
      <c r="B31" s="37"/>
      <c r="C31" s="36"/>
      <c r="D31" s="32"/>
      <c r="E31" s="52"/>
      <c r="F31" s="53"/>
      <c r="G31" s="53"/>
      <c r="H31" s="54"/>
    </row>
    <row r="32" spans="1:18" ht="27" customHeight="1">
      <c r="A32" s="38" t="s">
        <v>20</v>
      </c>
      <c r="B32" s="39"/>
      <c r="C32" s="40">
        <f>SUM(C22:C31)</f>
        <v>244797.43000000002</v>
      </c>
      <c r="D32" s="41" t="s">
        <v>41</v>
      </c>
      <c r="E32" s="93"/>
      <c r="F32" s="94"/>
      <c r="G32" s="94"/>
      <c r="H32" s="95"/>
    </row>
    <row r="33" spans="1:8" ht="27.75" customHeight="1">
      <c r="A33" s="96" t="s">
        <v>15</v>
      </c>
      <c r="B33" s="97"/>
      <c r="C33" s="42"/>
      <c r="D33" s="43"/>
      <c r="E33" s="98"/>
      <c r="F33" s="91"/>
      <c r="G33" s="91"/>
      <c r="H33" s="92"/>
    </row>
    <row r="34" spans="1:8" ht="45.75" customHeight="1">
      <c r="A34" s="30" t="s">
        <v>42</v>
      </c>
      <c r="B34" s="44"/>
      <c r="C34" s="45">
        <v>59392.65</v>
      </c>
      <c r="D34" s="46" t="s">
        <v>0</v>
      </c>
      <c r="E34" s="98" t="s">
        <v>43</v>
      </c>
      <c r="F34" s="91"/>
      <c r="G34" s="91"/>
      <c r="H34" s="92"/>
    </row>
    <row r="35" spans="1:8" ht="38.25">
      <c r="A35" s="30" t="s">
        <v>44</v>
      </c>
      <c r="B35" s="47"/>
      <c r="C35" s="45">
        <v>5670</v>
      </c>
      <c r="D35" s="32" t="s">
        <v>45</v>
      </c>
      <c r="E35" s="90" t="s">
        <v>46</v>
      </c>
      <c r="F35" s="91"/>
      <c r="G35" s="91"/>
      <c r="H35" s="92"/>
    </row>
    <row r="36" spans="1:8" ht="33" customHeight="1">
      <c r="A36" s="30" t="s">
        <v>47</v>
      </c>
      <c r="B36" s="47"/>
      <c r="C36" s="45">
        <v>15660</v>
      </c>
      <c r="D36" s="48" t="s">
        <v>48</v>
      </c>
      <c r="E36" s="90"/>
      <c r="F36" s="91"/>
      <c r="G36" s="91"/>
      <c r="H36" s="92"/>
    </row>
    <row r="37" spans="1:8" ht="27.75" customHeight="1">
      <c r="A37" s="30"/>
      <c r="B37" s="47"/>
      <c r="C37" s="45"/>
      <c r="D37" s="48"/>
      <c r="E37" s="90"/>
      <c r="F37" s="91"/>
      <c r="G37" s="91"/>
      <c r="H37" s="92"/>
    </row>
    <row r="38" spans="1:8" ht="23.25" customHeight="1">
      <c r="A38" s="49" t="s">
        <v>20</v>
      </c>
      <c r="B38" s="47"/>
      <c r="C38" s="50">
        <f>SUM(C34:C37)</f>
        <v>80722.649999999994</v>
      </c>
      <c r="D38" s="47"/>
      <c r="E38" s="55"/>
      <c r="F38" s="56"/>
      <c r="G38" s="56"/>
      <c r="H38" s="57"/>
    </row>
    <row r="39" spans="1:8">
      <c r="A39" s="51"/>
      <c r="B39" s="47"/>
    </row>
    <row r="40" spans="1:8" ht="18" customHeight="1">
      <c r="A40" t="s">
        <v>49</v>
      </c>
      <c r="C40" t="s">
        <v>50</v>
      </c>
    </row>
    <row r="41" spans="1:8" ht="16.5" customHeight="1"/>
    <row r="42" spans="1:8">
      <c r="A42" t="s">
        <v>51</v>
      </c>
    </row>
    <row r="44" spans="1:8" ht="27" customHeight="1">
      <c r="A44" t="s">
        <v>52</v>
      </c>
      <c r="E44" t="s">
        <v>53</v>
      </c>
    </row>
  </sheetData>
  <mergeCells count="33">
    <mergeCell ref="A18:H19"/>
    <mergeCell ref="A2:H2"/>
    <mergeCell ref="A3:K3"/>
    <mergeCell ref="D7:F7"/>
    <mergeCell ref="A9:H9"/>
    <mergeCell ref="F10:H10"/>
    <mergeCell ref="F11:H11"/>
    <mergeCell ref="F12:H12"/>
    <mergeCell ref="G13:H13"/>
    <mergeCell ref="G14:H14"/>
    <mergeCell ref="G15:H15"/>
    <mergeCell ref="F16:H16"/>
    <mergeCell ref="A20:B20"/>
    <mergeCell ref="E20:H20"/>
    <mergeCell ref="E22:H22"/>
    <mergeCell ref="E23:H23"/>
    <mergeCell ref="A24:B24"/>
    <mergeCell ref="E24:H24"/>
    <mergeCell ref="A33:B33"/>
    <mergeCell ref="E33:H33"/>
    <mergeCell ref="E34:H34"/>
    <mergeCell ref="A25:B25"/>
    <mergeCell ref="E25:H25"/>
    <mergeCell ref="A26:B26"/>
    <mergeCell ref="E26:H26"/>
    <mergeCell ref="E27:H27"/>
    <mergeCell ref="E28:H28"/>
    <mergeCell ref="E35:H35"/>
    <mergeCell ref="E36:H36"/>
    <mergeCell ref="E37:H37"/>
    <mergeCell ref="E29:H29"/>
    <mergeCell ref="E30:H30"/>
    <mergeCell ref="E32:H32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9"/>
  <sheetViews>
    <sheetView topLeftCell="A19" zoomScaleNormal="70" workbookViewId="0">
      <selection activeCell="D24" sqref="D24"/>
    </sheetView>
  </sheetViews>
  <sheetFormatPr defaultRowHeight="15"/>
  <cols>
    <col min="1" max="1" width="22.7109375" customWidth="1"/>
    <col min="2" max="2" width="9.140625" hidden="1" customWidth="1"/>
    <col min="3" max="3" width="11.140625" customWidth="1"/>
    <col min="4" max="4" width="18.5703125" customWidth="1"/>
    <col min="5" max="5" width="15.85546875" customWidth="1"/>
    <col min="6" max="6" width="2.42578125" hidden="1" customWidth="1"/>
    <col min="7" max="7" width="10.42578125" customWidth="1"/>
    <col min="8" max="8" width="7.5703125" customWidth="1"/>
    <col min="9" max="9" width="10.85546875" customWidth="1"/>
    <col min="10" max="22" width="0" hidden="1" customWidth="1"/>
  </cols>
  <sheetData>
    <row r="1" spans="1:22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22" ht="30.75" customHeight="1">
      <c r="A2" s="113" t="s">
        <v>62</v>
      </c>
      <c r="B2" s="113"/>
      <c r="C2" s="113"/>
      <c r="D2" s="113"/>
      <c r="E2" s="113"/>
      <c r="F2" s="114"/>
      <c r="G2" s="114"/>
      <c r="H2" s="114"/>
      <c r="I2" s="4"/>
      <c r="J2" s="4"/>
      <c r="K2" s="4"/>
      <c r="L2" s="5"/>
      <c r="M2" s="5"/>
      <c r="N2" s="5"/>
    </row>
    <row r="3" spans="1:22" ht="15.75">
      <c r="A3" s="113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5" spans="1:22" hidden="1"/>
    <row r="6" spans="1:22" hidden="1"/>
    <row r="7" spans="1:22" ht="26.25">
      <c r="A7" s="6" t="s">
        <v>3</v>
      </c>
      <c r="B7" s="7" t="s">
        <v>4</v>
      </c>
      <c r="C7" s="8">
        <v>1804.7</v>
      </c>
      <c r="D7" s="116" t="s">
        <v>5</v>
      </c>
      <c r="E7" s="117"/>
      <c r="F7" s="118"/>
      <c r="G7" s="6" t="s">
        <v>4</v>
      </c>
      <c r="H7" s="8">
        <v>515.29999999999995</v>
      </c>
    </row>
    <row r="9" spans="1:22" ht="16.5" customHeight="1">
      <c r="A9" s="119" t="s">
        <v>6</v>
      </c>
      <c r="B9" s="119"/>
      <c r="C9" s="119"/>
      <c r="D9" s="119"/>
      <c r="E9" s="119"/>
      <c r="F9" s="119"/>
      <c r="G9" s="119"/>
      <c r="H9" s="119"/>
    </row>
    <row r="10" spans="1:22" ht="36.75" customHeight="1">
      <c r="A10" s="9" t="s">
        <v>7</v>
      </c>
      <c r="B10" s="10"/>
      <c r="C10" s="58" t="s">
        <v>8</v>
      </c>
      <c r="D10" s="12" t="s">
        <v>9</v>
      </c>
      <c r="E10" s="12" t="s">
        <v>10</v>
      </c>
      <c r="F10" s="120" t="s">
        <v>11</v>
      </c>
      <c r="G10" s="121"/>
      <c r="H10" s="121"/>
      <c r="N10" t="s">
        <v>12</v>
      </c>
      <c r="P10" t="s">
        <v>13</v>
      </c>
      <c r="R10" t="s">
        <v>14</v>
      </c>
    </row>
    <row r="11" spans="1:22">
      <c r="A11" s="13" t="s">
        <v>15</v>
      </c>
      <c r="B11" s="14"/>
      <c r="C11" s="15">
        <v>24299.56</v>
      </c>
      <c r="D11" s="59">
        <v>30205.68</v>
      </c>
      <c r="E11" s="14">
        <v>32119.75</v>
      </c>
      <c r="F11" s="122">
        <f>C11+D11-E11</f>
        <v>22385.490000000005</v>
      </c>
      <c r="G11" s="122"/>
      <c r="H11" s="122"/>
      <c r="I11" s="17"/>
      <c r="J11" s="18">
        <v>3879.4</v>
      </c>
      <c r="K11">
        <v>4171.8100000000004</v>
      </c>
      <c r="M11">
        <v>10068.56</v>
      </c>
      <c r="S11">
        <v>12161.15</v>
      </c>
      <c r="U11">
        <v>21237.77</v>
      </c>
      <c r="V11">
        <v>21329.58</v>
      </c>
    </row>
    <row r="12" spans="1:22">
      <c r="A12" s="19" t="s">
        <v>16</v>
      </c>
      <c r="B12" s="14"/>
      <c r="C12" s="15">
        <v>44628.39</v>
      </c>
      <c r="D12" s="59">
        <v>58624.89</v>
      </c>
      <c r="E12" s="14">
        <v>58793.34</v>
      </c>
      <c r="F12" s="122">
        <f>C12+D12-E12</f>
        <v>44459.94</v>
      </c>
      <c r="G12" s="122"/>
      <c r="H12" s="122"/>
      <c r="I12" s="17"/>
      <c r="J12" s="18">
        <v>3879.4</v>
      </c>
      <c r="K12">
        <v>3902.36</v>
      </c>
      <c r="M12">
        <v>10068.56</v>
      </c>
      <c r="N12">
        <v>2223.39</v>
      </c>
      <c r="P12">
        <v>11972.1</v>
      </c>
      <c r="R12">
        <v>19962.84</v>
      </c>
      <c r="S12">
        <v>10387.879999999999</v>
      </c>
      <c r="U12">
        <v>17845.490000000002</v>
      </c>
      <c r="V12">
        <v>19438.23</v>
      </c>
    </row>
    <row r="13" spans="1:22" ht="26.25" customHeight="1">
      <c r="A13" s="19" t="s">
        <v>17</v>
      </c>
      <c r="B13" s="14"/>
      <c r="C13" s="14"/>
      <c r="D13" s="59"/>
      <c r="E13" s="59">
        <v>1800</v>
      </c>
      <c r="F13" s="59"/>
      <c r="G13" s="123"/>
      <c r="H13" s="124"/>
      <c r="I13" s="17"/>
      <c r="J13" s="20">
        <v>3879.4</v>
      </c>
      <c r="K13">
        <v>3708.41</v>
      </c>
      <c r="M13">
        <v>10068.56</v>
      </c>
      <c r="N13">
        <v>2139.02</v>
      </c>
      <c r="P13">
        <v>11517.8</v>
      </c>
      <c r="R13">
        <v>19204.93</v>
      </c>
      <c r="S13">
        <v>9570.7199999999993</v>
      </c>
      <c r="U13">
        <v>19541.63</v>
      </c>
      <c r="V13">
        <v>18025.53</v>
      </c>
    </row>
    <row r="14" spans="1:22" ht="21" customHeight="1">
      <c r="A14" s="19" t="s">
        <v>19</v>
      </c>
      <c r="B14" s="14"/>
      <c r="C14" s="14">
        <v>8281.99</v>
      </c>
      <c r="D14" s="59">
        <v>28201.72</v>
      </c>
      <c r="E14" s="59">
        <v>19919.73</v>
      </c>
      <c r="F14" s="59"/>
      <c r="G14" s="123">
        <f>C14+D14-E14</f>
        <v>16563.98</v>
      </c>
      <c r="H14" s="124"/>
      <c r="I14" s="17"/>
      <c r="J14" s="20">
        <f>SUM(J11:J13)</f>
        <v>11638.2</v>
      </c>
      <c r="K14">
        <f>SUM(K11:K13)</f>
        <v>11782.58</v>
      </c>
      <c r="M14">
        <f>SUM(M11:M13)</f>
        <v>30205.68</v>
      </c>
      <c r="S14">
        <f>SUM(S11:S13)</f>
        <v>32119.75</v>
      </c>
      <c r="U14">
        <f>SUM(U11:U13)</f>
        <v>58624.89</v>
      </c>
      <c r="V14">
        <f>SUM(V11:V13)</f>
        <v>58793.34</v>
      </c>
    </row>
    <row r="15" spans="1:22" ht="17.25" customHeight="1">
      <c r="A15" s="13" t="s">
        <v>20</v>
      </c>
      <c r="B15" s="14"/>
      <c r="C15" s="14">
        <f>SUM(C11:C14)</f>
        <v>77209.94</v>
      </c>
      <c r="D15" s="59">
        <f>SUM(D11:D14)</f>
        <v>117032.29000000001</v>
      </c>
      <c r="E15" s="59">
        <f>SUM(E11:E14)</f>
        <v>112632.81999999999</v>
      </c>
      <c r="F15" s="122">
        <f>SUM(F11:F14)</f>
        <v>66845.430000000008</v>
      </c>
      <c r="G15" s="122"/>
      <c r="H15" s="122"/>
      <c r="I15" s="17"/>
      <c r="J15" s="20"/>
      <c r="N15">
        <v>2241.96</v>
      </c>
      <c r="P15">
        <v>11039.6</v>
      </c>
      <c r="R15">
        <v>18350.330000000002</v>
      </c>
    </row>
    <row r="16" spans="1:22" ht="7.5" customHeight="1">
      <c r="A16" s="68"/>
      <c r="B16" s="20"/>
      <c r="C16" s="20"/>
      <c r="D16" s="20"/>
      <c r="E16" s="20"/>
      <c r="F16" s="20"/>
      <c r="G16" s="20"/>
      <c r="H16" s="69"/>
      <c r="N16">
        <v>2489.41</v>
      </c>
      <c r="P16">
        <v>13727.5</v>
      </c>
      <c r="R16">
        <v>22901.119999999999</v>
      </c>
    </row>
    <row r="17" spans="1:18" ht="27" customHeight="1">
      <c r="A17" s="109" t="s">
        <v>21</v>
      </c>
      <c r="B17" s="136"/>
      <c r="C17" s="136"/>
      <c r="D17" s="136"/>
      <c r="E17" s="136"/>
      <c r="F17" s="136"/>
      <c r="G17" s="136"/>
      <c r="H17" s="137"/>
      <c r="N17">
        <v>1645.71</v>
      </c>
      <c r="P17">
        <v>9936.9</v>
      </c>
      <c r="R17">
        <v>16478.32</v>
      </c>
    </row>
    <row r="18" spans="1:18" ht="14.25" hidden="1" customHeight="1">
      <c r="A18" s="111"/>
      <c r="B18" s="112"/>
      <c r="C18" s="112"/>
      <c r="D18" s="112"/>
      <c r="E18" s="112"/>
      <c r="F18" s="112"/>
      <c r="G18" s="112"/>
      <c r="H18" s="138"/>
      <c r="N18">
        <v>3364.57</v>
      </c>
      <c r="P18">
        <v>13201.8</v>
      </c>
      <c r="R18">
        <v>22024.1</v>
      </c>
    </row>
    <row r="19" spans="1:18" ht="38.25" customHeight="1">
      <c r="A19" s="103" t="s">
        <v>22</v>
      </c>
      <c r="B19" s="104"/>
      <c r="C19" s="21" t="s">
        <v>23</v>
      </c>
      <c r="D19" s="22" t="s">
        <v>24</v>
      </c>
      <c r="E19" s="139" t="s">
        <v>25</v>
      </c>
      <c r="F19" s="140"/>
      <c r="G19" s="140"/>
      <c r="H19" s="140"/>
      <c r="N19">
        <v>3951.83</v>
      </c>
      <c r="P19">
        <v>11836.1</v>
      </c>
      <c r="R19">
        <v>19011.18</v>
      </c>
    </row>
    <row r="20" spans="1:18" ht="15.75">
      <c r="A20" s="23" t="s">
        <v>26</v>
      </c>
      <c r="B20" s="24"/>
      <c r="C20" s="25"/>
      <c r="D20" s="26"/>
      <c r="E20" s="133"/>
      <c r="F20" s="134"/>
      <c r="G20" s="134"/>
      <c r="H20" s="135"/>
      <c r="N20">
        <f>SUM(N12:N19)</f>
        <v>18055.89</v>
      </c>
      <c r="P20">
        <f>SUM(P12:P19)</f>
        <v>83231.8</v>
      </c>
      <c r="R20">
        <f>SUM(R12:R19)</f>
        <v>137932.82</v>
      </c>
    </row>
    <row r="21" spans="1:18" ht="36" customHeight="1">
      <c r="A21" s="30" t="s">
        <v>27</v>
      </c>
      <c r="B21" s="24"/>
      <c r="C21" s="31">
        <v>3040</v>
      </c>
      <c r="D21" s="73" t="s">
        <v>28</v>
      </c>
      <c r="E21" s="125"/>
      <c r="F21" s="126"/>
      <c r="G21" s="126"/>
      <c r="H21" s="126"/>
    </row>
    <row r="22" spans="1:18" ht="31.5" customHeight="1">
      <c r="A22" s="30" t="s">
        <v>30</v>
      </c>
      <c r="B22" s="24"/>
      <c r="C22" s="31">
        <v>350</v>
      </c>
      <c r="D22" s="73" t="s">
        <v>28</v>
      </c>
      <c r="E22" s="125"/>
      <c r="F22" s="126"/>
      <c r="G22" s="126"/>
      <c r="H22" s="126"/>
    </row>
    <row r="23" spans="1:18" ht="36" customHeight="1">
      <c r="A23" s="101" t="s">
        <v>32</v>
      </c>
      <c r="B23" s="108"/>
      <c r="C23" s="31">
        <v>2367.36</v>
      </c>
      <c r="D23" s="74" t="s">
        <v>55</v>
      </c>
      <c r="E23" s="125"/>
      <c r="F23" s="126"/>
      <c r="G23" s="126"/>
      <c r="H23" s="126"/>
    </row>
    <row r="24" spans="1:18" ht="33" customHeight="1">
      <c r="A24" s="99" t="s">
        <v>33</v>
      </c>
      <c r="B24" s="100"/>
      <c r="C24" s="31">
        <v>742.03</v>
      </c>
      <c r="D24" s="74" t="s">
        <v>54</v>
      </c>
      <c r="E24" s="125"/>
      <c r="F24" s="126"/>
      <c r="G24" s="126"/>
      <c r="H24" s="126"/>
    </row>
    <row r="25" spans="1:18" ht="33" customHeight="1">
      <c r="A25" s="101" t="s">
        <v>34</v>
      </c>
      <c r="B25" s="102"/>
      <c r="C25" s="31">
        <v>9745.3799999999992</v>
      </c>
      <c r="D25" s="73" t="s">
        <v>28</v>
      </c>
      <c r="E25" s="125"/>
      <c r="F25" s="126"/>
      <c r="G25" s="126"/>
      <c r="H25" s="126"/>
    </row>
    <row r="26" spans="1:18" ht="27.75" customHeight="1">
      <c r="A26" s="60" t="s">
        <v>35</v>
      </c>
      <c r="B26" s="61"/>
      <c r="C26" s="31">
        <v>24467.119999999999</v>
      </c>
      <c r="D26" s="73" t="s">
        <v>28</v>
      </c>
      <c r="E26" s="125"/>
      <c r="F26" s="126"/>
      <c r="G26" s="126"/>
      <c r="H26" s="126"/>
    </row>
    <row r="27" spans="1:18" ht="27" customHeight="1">
      <c r="A27" s="60" t="s">
        <v>36</v>
      </c>
      <c r="B27" s="61"/>
      <c r="C27" s="31">
        <v>1678.37</v>
      </c>
      <c r="D27" s="74" t="s">
        <v>37</v>
      </c>
      <c r="E27" s="125"/>
      <c r="F27" s="126"/>
      <c r="G27" s="126"/>
      <c r="H27" s="126"/>
    </row>
    <row r="28" spans="1:18" ht="23.25" customHeight="1">
      <c r="A28" s="60" t="s">
        <v>38</v>
      </c>
      <c r="B28" s="61"/>
      <c r="C28" s="31">
        <v>8554.2800000000007</v>
      </c>
      <c r="D28" s="73" t="s">
        <v>28</v>
      </c>
      <c r="E28" s="125"/>
      <c r="F28" s="126"/>
      <c r="G28" s="126"/>
      <c r="H28" s="126"/>
    </row>
    <row r="29" spans="1:18" ht="32.25" customHeight="1">
      <c r="A29" s="60" t="s">
        <v>39</v>
      </c>
      <c r="B29" s="61"/>
      <c r="C29" s="36">
        <v>5250</v>
      </c>
      <c r="D29" s="73" t="s">
        <v>28</v>
      </c>
      <c r="E29" s="125" t="s">
        <v>64</v>
      </c>
      <c r="F29" s="126"/>
      <c r="G29" s="126"/>
      <c r="H29" s="126"/>
    </row>
    <row r="30" spans="1:18" ht="22.5" customHeight="1">
      <c r="A30" s="38" t="s">
        <v>20</v>
      </c>
      <c r="B30" s="39"/>
      <c r="C30" s="40">
        <f>SUM(C21:C29)</f>
        <v>56194.54</v>
      </c>
      <c r="D30" s="75" t="s">
        <v>41</v>
      </c>
      <c r="E30" s="127"/>
      <c r="F30" s="128"/>
      <c r="G30" s="128"/>
      <c r="H30" s="128"/>
    </row>
    <row r="31" spans="1:18" ht="21.75" customHeight="1">
      <c r="A31" s="96" t="s">
        <v>15</v>
      </c>
      <c r="B31" s="97"/>
      <c r="C31" s="42"/>
      <c r="D31" s="76"/>
      <c r="E31" s="129"/>
      <c r="F31" s="126"/>
      <c r="G31" s="126"/>
      <c r="H31" s="126"/>
    </row>
    <row r="32" spans="1:18" ht="38.25">
      <c r="A32" s="30" t="s">
        <v>63</v>
      </c>
      <c r="B32" s="47"/>
      <c r="C32" s="45">
        <v>2040</v>
      </c>
      <c r="D32" s="73" t="s">
        <v>45</v>
      </c>
      <c r="E32" s="125"/>
      <c r="F32" s="126"/>
      <c r="G32" s="126"/>
      <c r="H32" s="126"/>
    </row>
    <row r="33" spans="1:8" ht="19.5" customHeight="1">
      <c r="A33" s="49" t="s">
        <v>20</v>
      </c>
      <c r="B33" s="47"/>
      <c r="C33" s="62">
        <f>SUM(C32:C32)</f>
        <v>2040</v>
      </c>
      <c r="D33" s="47"/>
      <c r="E33" s="130"/>
      <c r="F33" s="131"/>
      <c r="G33" s="131"/>
      <c r="H33" s="132"/>
    </row>
    <row r="34" spans="1:8">
      <c r="A34" s="51"/>
      <c r="B34" s="47"/>
    </row>
    <row r="35" spans="1:8" ht="18" customHeight="1">
      <c r="C35" t="s">
        <v>50</v>
      </c>
    </row>
    <row r="36" spans="1:8" ht="16.5" customHeight="1"/>
    <row r="37" spans="1:8">
      <c r="A37" t="s">
        <v>52</v>
      </c>
      <c r="E37" t="s">
        <v>53</v>
      </c>
    </row>
    <row r="39" spans="1:8" ht="27" customHeight="1"/>
  </sheetData>
  <mergeCells count="31">
    <mergeCell ref="F11:H11"/>
    <mergeCell ref="E33:H33"/>
    <mergeCell ref="E20:H20"/>
    <mergeCell ref="A2:H2"/>
    <mergeCell ref="A3:K3"/>
    <mergeCell ref="D7:F7"/>
    <mergeCell ref="A9:H9"/>
    <mergeCell ref="F10:H10"/>
    <mergeCell ref="F12:H12"/>
    <mergeCell ref="G13:H13"/>
    <mergeCell ref="G14:H14"/>
    <mergeCell ref="F15:H15"/>
    <mergeCell ref="A17:H18"/>
    <mergeCell ref="A19:B19"/>
    <mergeCell ref="E19:H19"/>
    <mergeCell ref="E21:H21"/>
    <mergeCell ref="A23:B23"/>
    <mergeCell ref="E23:H23"/>
    <mergeCell ref="A31:B31"/>
    <mergeCell ref="E31:H31"/>
    <mergeCell ref="A24:B24"/>
    <mergeCell ref="E24:H24"/>
    <mergeCell ref="A25:B25"/>
    <mergeCell ref="E25:H25"/>
    <mergeCell ref="E26:H26"/>
    <mergeCell ref="E27:H27"/>
    <mergeCell ref="E32:H32"/>
    <mergeCell ref="E28:H28"/>
    <mergeCell ref="E29:H29"/>
    <mergeCell ref="E30:H30"/>
    <mergeCell ref="E22:H22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5"/>
  <sheetViews>
    <sheetView topLeftCell="A25" zoomScaleNormal="70" workbookViewId="0">
      <selection activeCell="J28" sqref="J28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2.425781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113" t="s">
        <v>65</v>
      </c>
      <c r="B2" s="113"/>
      <c r="C2" s="113"/>
      <c r="D2" s="113"/>
      <c r="E2" s="113"/>
      <c r="F2" s="151"/>
      <c r="G2" s="151"/>
      <c r="H2" s="151"/>
      <c r="I2" s="4"/>
      <c r="J2" s="4"/>
      <c r="K2" s="4"/>
      <c r="L2" s="5"/>
      <c r="M2" s="5"/>
      <c r="N2" s="5"/>
    </row>
    <row r="3" spans="1:18" ht="15.75">
      <c r="A3" s="113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1804.7</v>
      </c>
      <c r="D7" s="116" t="s">
        <v>5</v>
      </c>
      <c r="E7" s="117"/>
      <c r="F7" s="118"/>
      <c r="G7" s="6" t="s">
        <v>4</v>
      </c>
      <c r="H7" s="8">
        <v>515.29999999999995</v>
      </c>
    </row>
    <row r="9" spans="1:18" ht="16.5" customHeight="1">
      <c r="A9" s="119" t="s">
        <v>6</v>
      </c>
      <c r="B9" s="119"/>
      <c r="C9" s="119"/>
      <c r="D9" s="119"/>
      <c r="E9" s="119"/>
      <c r="F9" s="119"/>
      <c r="G9" s="119"/>
      <c r="H9" s="119"/>
    </row>
    <row r="10" spans="1:18" ht="46.5" customHeight="1">
      <c r="A10" s="9" t="s">
        <v>7</v>
      </c>
      <c r="B10" s="10"/>
      <c r="C10" s="65" t="s">
        <v>8</v>
      </c>
      <c r="D10" s="12" t="s">
        <v>9</v>
      </c>
      <c r="E10" s="12" t="s">
        <v>10</v>
      </c>
      <c r="F10" s="120" t="s">
        <v>11</v>
      </c>
      <c r="G10" s="121"/>
      <c r="H10" s="121"/>
      <c r="N10" t="s">
        <v>12</v>
      </c>
      <c r="P10" t="s">
        <v>13</v>
      </c>
      <c r="R10" t="s">
        <v>14</v>
      </c>
    </row>
    <row r="11" spans="1:18">
      <c r="A11" s="13" t="s">
        <v>15</v>
      </c>
      <c r="B11" s="14"/>
      <c r="C11" s="15">
        <v>24299.599999999999</v>
      </c>
      <c r="D11" s="66">
        <v>60411.360000000001</v>
      </c>
      <c r="E11" s="14">
        <v>59412.9</v>
      </c>
      <c r="F11" s="122">
        <f>C11+D11-E11</f>
        <v>25298.05999999999</v>
      </c>
      <c r="G11" s="122"/>
      <c r="H11" s="122"/>
      <c r="I11" s="17"/>
      <c r="J11" s="18"/>
    </row>
    <row r="12" spans="1:18">
      <c r="A12" s="19" t="s">
        <v>16</v>
      </c>
      <c r="B12" s="14"/>
      <c r="C12" s="15">
        <v>44628.39</v>
      </c>
      <c r="D12" s="66">
        <v>117249.78</v>
      </c>
      <c r="E12" s="14">
        <v>111433.41</v>
      </c>
      <c r="F12" s="122">
        <f>C12+D12-E12</f>
        <v>50444.75999999998</v>
      </c>
      <c r="G12" s="122"/>
      <c r="H12" s="122"/>
      <c r="I12" s="17"/>
      <c r="J12" s="18"/>
      <c r="N12">
        <v>2223.39</v>
      </c>
      <c r="P12">
        <v>11972.1</v>
      </c>
      <c r="R12">
        <v>19962.84</v>
      </c>
    </row>
    <row r="13" spans="1:18" ht="32.25" customHeight="1">
      <c r="A13" s="19" t="s">
        <v>17</v>
      </c>
      <c r="B13" s="14"/>
      <c r="C13" s="14"/>
      <c r="D13" s="66"/>
      <c r="E13" s="66">
        <v>4200</v>
      </c>
      <c r="F13" s="66"/>
      <c r="G13" s="123"/>
      <c r="H13" s="124"/>
      <c r="I13" s="17"/>
      <c r="J13" s="20"/>
      <c r="N13">
        <v>2139.02</v>
      </c>
      <c r="P13">
        <v>11517.8</v>
      </c>
      <c r="R13">
        <v>19204.93</v>
      </c>
    </row>
    <row r="14" spans="1:18" ht="32.25" customHeight="1">
      <c r="A14" s="19" t="s">
        <v>66</v>
      </c>
      <c r="B14" s="14"/>
      <c r="C14" s="14">
        <v>0</v>
      </c>
      <c r="D14" s="66">
        <v>3608.8</v>
      </c>
      <c r="E14" s="66">
        <v>667</v>
      </c>
      <c r="F14" s="66"/>
      <c r="G14" s="123">
        <f>C14+D14-E14</f>
        <v>2941.8</v>
      </c>
      <c r="H14" s="124"/>
      <c r="I14" s="17"/>
      <c r="J14" s="20"/>
    </row>
    <row r="15" spans="1:18" ht="21" customHeight="1">
      <c r="A15" s="19" t="s">
        <v>19</v>
      </c>
      <c r="B15" s="14"/>
      <c r="C15" s="14">
        <v>8281.99</v>
      </c>
      <c r="D15" s="66">
        <v>23276.400000000001</v>
      </c>
      <c r="E15" s="66">
        <v>22687.41</v>
      </c>
      <c r="F15" s="66"/>
      <c r="G15" s="123">
        <f>C15+D15-E15</f>
        <v>8870.98</v>
      </c>
      <c r="H15" s="124"/>
      <c r="I15" s="17"/>
      <c r="J15" s="20"/>
    </row>
    <row r="16" spans="1:18" ht="17.25" customHeight="1">
      <c r="A16" s="13" t="s">
        <v>20</v>
      </c>
      <c r="B16" s="14"/>
      <c r="C16" s="14">
        <f>SUM(C11:C15)</f>
        <v>77209.98</v>
      </c>
      <c r="D16" s="66">
        <f>SUM(D11:D15)</f>
        <v>204546.34</v>
      </c>
      <c r="E16" s="66">
        <f>SUM(E11:E13)</f>
        <v>175046.31</v>
      </c>
      <c r="F16" s="122">
        <f>F11+F12+G14+G15</f>
        <v>87555.599999999977</v>
      </c>
      <c r="G16" s="122"/>
      <c r="H16" s="122"/>
      <c r="I16" s="17"/>
      <c r="J16" s="20"/>
      <c r="N16">
        <v>2241.96</v>
      </c>
      <c r="P16">
        <v>11039.6</v>
      </c>
      <c r="R16">
        <v>18350.330000000002</v>
      </c>
    </row>
    <row r="17" spans="1:18" ht="17.25" customHeight="1">
      <c r="N17">
        <v>2489.41</v>
      </c>
      <c r="P17">
        <v>13727.5</v>
      </c>
      <c r="R17">
        <v>22901.119999999999</v>
      </c>
    </row>
    <row r="18" spans="1:18" ht="27.75" customHeight="1">
      <c r="A18" s="109" t="s">
        <v>21</v>
      </c>
      <c r="B18" s="110"/>
      <c r="C18" s="110"/>
      <c r="D18" s="110"/>
      <c r="E18" s="110"/>
      <c r="F18" s="110"/>
      <c r="G18" s="110"/>
      <c r="H18" s="110"/>
      <c r="N18">
        <v>1645.71</v>
      </c>
      <c r="P18">
        <v>9936.9</v>
      </c>
      <c r="R18">
        <v>16478.32</v>
      </c>
    </row>
    <row r="19" spans="1:18" ht="14.25" customHeight="1">
      <c r="A19" s="111"/>
      <c r="B19" s="112"/>
      <c r="C19" s="112"/>
      <c r="D19" s="112"/>
      <c r="E19" s="112"/>
      <c r="F19" s="112"/>
      <c r="G19" s="112"/>
      <c r="H19" s="112"/>
      <c r="N19">
        <v>3364.57</v>
      </c>
      <c r="P19">
        <v>13201.8</v>
      </c>
      <c r="R19">
        <v>22024.1</v>
      </c>
    </row>
    <row r="20" spans="1:18" ht="38.25" customHeight="1">
      <c r="A20" s="103" t="s">
        <v>22</v>
      </c>
      <c r="B20" s="104"/>
      <c r="C20" s="21" t="s">
        <v>23</v>
      </c>
      <c r="D20" s="67" t="s">
        <v>24</v>
      </c>
      <c r="E20" s="105" t="s">
        <v>25</v>
      </c>
      <c r="F20" s="106"/>
      <c r="G20" s="106"/>
      <c r="H20" s="107"/>
      <c r="N20">
        <v>3951.83</v>
      </c>
      <c r="P20">
        <v>11836.1</v>
      </c>
      <c r="R20">
        <v>19011.18</v>
      </c>
    </row>
    <row r="21" spans="1:18" ht="15.75">
      <c r="A21" s="23" t="s">
        <v>26</v>
      </c>
      <c r="B21" s="24"/>
      <c r="C21" s="25"/>
      <c r="D21" s="26"/>
      <c r="E21" s="70"/>
      <c r="F21" s="71"/>
      <c r="G21" s="71"/>
      <c r="H21" s="72"/>
      <c r="N21">
        <f>SUM(N12:N20)</f>
        <v>18055.89</v>
      </c>
      <c r="P21">
        <f>SUM(P12:P20)</f>
        <v>83231.8</v>
      </c>
      <c r="R21">
        <f>SUM(R12:R20)</f>
        <v>137932.82</v>
      </c>
    </row>
    <row r="22" spans="1:18" ht="48" customHeight="1">
      <c r="A22" s="30" t="s">
        <v>27</v>
      </c>
      <c r="B22" s="24"/>
      <c r="C22" s="31">
        <v>15640</v>
      </c>
      <c r="D22" s="32" t="s">
        <v>28</v>
      </c>
      <c r="E22" s="144" t="s">
        <v>73</v>
      </c>
      <c r="F22" s="142"/>
      <c r="G22" s="142"/>
      <c r="H22" s="143"/>
    </row>
    <row r="23" spans="1:18" ht="39.75" customHeight="1">
      <c r="A23" s="30" t="s">
        <v>30</v>
      </c>
      <c r="B23" s="24"/>
      <c r="C23" s="31">
        <v>350</v>
      </c>
      <c r="D23" s="32" t="s">
        <v>28</v>
      </c>
      <c r="E23" s="144" t="s">
        <v>31</v>
      </c>
      <c r="F23" s="142"/>
      <c r="G23" s="142"/>
      <c r="H23" s="143"/>
    </row>
    <row r="24" spans="1:18" ht="28.5" customHeight="1">
      <c r="A24" s="101" t="s">
        <v>32</v>
      </c>
      <c r="B24" s="108"/>
      <c r="C24" s="31">
        <v>3620.45</v>
      </c>
      <c r="D24" s="74" t="s">
        <v>55</v>
      </c>
      <c r="E24" s="144" t="s">
        <v>74</v>
      </c>
      <c r="F24" s="142"/>
      <c r="G24" s="142"/>
      <c r="H24" s="143"/>
    </row>
    <row r="25" spans="1:18" ht="33.75" customHeight="1">
      <c r="A25" s="99" t="s">
        <v>33</v>
      </c>
      <c r="B25" s="100"/>
      <c r="C25" s="31">
        <v>1514.98</v>
      </c>
      <c r="D25" s="74" t="s">
        <v>54</v>
      </c>
      <c r="E25" s="144" t="s">
        <v>67</v>
      </c>
      <c r="F25" s="142"/>
      <c r="G25" s="142"/>
      <c r="H25" s="143"/>
    </row>
    <row r="26" spans="1:18" ht="39" customHeight="1">
      <c r="A26" s="101" t="s">
        <v>34</v>
      </c>
      <c r="B26" s="102"/>
      <c r="C26" s="31">
        <v>19490.759999999998</v>
      </c>
      <c r="D26" s="32" t="s">
        <v>28</v>
      </c>
      <c r="E26" s="90" t="s">
        <v>75</v>
      </c>
      <c r="F26" s="91"/>
      <c r="G26" s="91"/>
      <c r="H26" s="92"/>
    </row>
    <row r="27" spans="1:18" ht="102.75" customHeight="1">
      <c r="A27" s="63" t="s">
        <v>35</v>
      </c>
      <c r="B27" s="64"/>
      <c r="C27" s="31">
        <v>33928.120000000003</v>
      </c>
      <c r="D27" s="32" t="s">
        <v>28</v>
      </c>
      <c r="E27" s="90" t="s">
        <v>76</v>
      </c>
      <c r="F27" s="91"/>
      <c r="G27" s="91"/>
      <c r="H27" s="92"/>
    </row>
    <row r="28" spans="1:18" ht="30" customHeight="1">
      <c r="A28" s="63" t="s">
        <v>36</v>
      </c>
      <c r="B28" s="64"/>
      <c r="C28" s="31">
        <v>3789.87</v>
      </c>
      <c r="D28" s="33" t="s">
        <v>37</v>
      </c>
      <c r="E28" s="144" t="s">
        <v>68</v>
      </c>
      <c r="F28" s="142"/>
      <c r="G28" s="142"/>
      <c r="H28" s="143"/>
    </row>
    <row r="29" spans="1:18" ht="30.75" customHeight="1">
      <c r="A29" s="63" t="s">
        <v>38</v>
      </c>
      <c r="B29" s="64"/>
      <c r="C29" s="31">
        <v>17108.560000000001</v>
      </c>
      <c r="D29" s="32" t="s">
        <v>28</v>
      </c>
      <c r="E29" s="144" t="s">
        <v>69</v>
      </c>
      <c r="F29" s="142"/>
      <c r="G29" s="142"/>
      <c r="H29" s="143"/>
    </row>
    <row r="30" spans="1:18" ht="51.75" customHeight="1">
      <c r="A30" s="63" t="s">
        <v>70</v>
      </c>
      <c r="B30" s="64"/>
      <c r="C30" s="31">
        <v>2706.48</v>
      </c>
      <c r="D30" s="33" t="s">
        <v>71</v>
      </c>
      <c r="E30" s="144" t="s">
        <v>72</v>
      </c>
      <c r="F30" s="142"/>
      <c r="G30" s="142"/>
      <c r="H30" s="143"/>
    </row>
    <row r="31" spans="1:18" ht="46.5" customHeight="1">
      <c r="A31" s="63" t="s">
        <v>39</v>
      </c>
      <c r="B31" s="64"/>
      <c r="C31" s="36">
        <v>8670</v>
      </c>
      <c r="D31" s="32" t="s">
        <v>28</v>
      </c>
      <c r="E31" s="144" t="s">
        <v>77</v>
      </c>
      <c r="F31" s="142"/>
      <c r="G31" s="142"/>
      <c r="H31" s="143"/>
    </row>
    <row r="32" spans="1:18" ht="33.75" customHeight="1">
      <c r="A32" s="63" t="s">
        <v>80</v>
      </c>
      <c r="B32" s="37"/>
      <c r="C32" s="36">
        <v>9737.23</v>
      </c>
      <c r="D32" s="32" t="s">
        <v>83</v>
      </c>
      <c r="E32" s="85"/>
      <c r="F32" s="86"/>
      <c r="G32" s="86"/>
      <c r="H32" s="87"/>
    </row>
    <row r="33" spans="1:8" ht="33.75" customHeight="1">
      <c r="A33" s="63" t="s">
        <v>81</v>
      </c>
      <c r="B33" s="37"/>
      <c r="C33" s="36">
        <v>671.14</v>
      </c>
      <c r="D33" s="33" t="s">
        <v>85</v>
      </c>
      <c r="E33" s="85"/>
      <c r="F33" s="86"/>
      <c r="G33" s="86"/>
      <c r="H33" s="87"/>
    </row>
    <row r="34" spans="1:8" ht="33.75" customHeight="1">
      <c r="A34" s="63" t="s">
        <v>82</v>
      </c>
      <c r="B34" s="37"/>
      <c r="C34" s="36">
        <v>13267.77</v>
      </c>
      <c r="D34" s="33" t="s">
        <v>84</v>
      </c>
      <c r="E34" s="85"/>
      <c r="F34" s="86"/>
      <c r="G34" s="86"/>
      <c r="H34" s="87"/>
    </row>
    <row r="35" spans="1:8" ht="37.5" customHeight="1">
      <c r="A35" s="38" t="s">
        <v>20</v>
      </c>
      <c r="B35" s="39"/>
      <c r="C35" s="40">
        <f>SUM(C22:C32)</f>
        <v>116556.44999999998</v>
      </c>
      <c r="D35" s="41" t="s">
        <v>41</v>
      </c>
      <c r="E35" s="145"/>
      <c r="F35" s="146"/>
      <c r="G35" s="146"/>
      <c r="H35" s="147"/>
    </row>
    <row r="36" spans="1:8" ht="27.75" customHeight="1">
      <c r="A36" s="96" t="s">
        <v>15</v>
      </c>
      <c r="B36" s="97"/>
      <c r="C36" s="42"/>
      <c r="D36" s="43"/>
      <c r="E36" s="148"/>
      <c r="F36" s="149"/>
      <c r="G36" s="149"/>
      <c r="H36" s="150"/>
    </row>
    <row r="37" spans="1:8" ht="45.75" customHeight="1">
      <c r="A37" s="30" t="s">
        <v>42</v>
      </c>
      <c r="B37" s="44"/>
      <c r="C37" s="45">
        <v>23592.5</v>
      </c>
      <c r="D37" s="46" t="s">
        <v>0</v>
      </c>
      <c r="E37" s="141" t="s">
        <v>78</v>
      </c>
      <c r="F37" s="142"/>
      <c r="G37" s="142"/>
      <c r="H37" s="143"/>
    </row>
    <row r="38" spans="1:8" ht="38.25">
      <c r="A38" s="30" t="s">
        <v>79</v>
      </c>
      <c r="B38" s="47"/>
      <c r="C38" s="45">
        <v>1262</v>
      </c>
      <c r="D38" s="32" t="s">
        <v>45</v>
      </c>
      <c r="E38" s="144" t="s">
        <v>46</v>
      </c>
      <c r="F38" s="142"/>
      <c r="G38" s="142"/>
      <c r="H38" s="143"/>
    </row>
    <row r="39" spans="1:8" ht="23.25" customHeight="1">
      <c r="A39" s="49" t="s">
        <v>20</v>
      </c>
      <c r="B39" s="47"/>
      <c r="C39" s="50">
        <f>SUM(C37:C38)</f>
        <v>24854.5</v>
      </c>
      <c r="D39" s="47"/>
      <c r="E39" s="88"/>
      <c r="F39" s="47"/>
      <c r="G39" s="47"/>
      <c r="H39" s="89"/>
    </row>
    <row r="40" spans="1:8">
      <c r="A40" s="51"/>
      <c r="B40" s="47"/>
    </row>
    <row r="41" spans="1:8" ht="18" customHeight="1">
      <c r="A41" t="s">
        <v>49</v>
      </c>
      <c r="C41" t="s">
        <v>50</v>
      </c>
    </row>
    <row r="42" spans="1:8" ht="16.5" customHeight="1"/>
    <row r="43" spans="1:8">
      <c r="A43" t="s">
        <v>51</v>
      </c>
    </row>
    <row r="45" spans="1:8" ht="27" customHeight="1">
      <c r="A45" t="s">
        <v>52</v>
      </c>
      <c r="E45" t="s">
        <v>53</v>
      </c>
    </row>
  </sheetData>
  <mergeCells count="32">
    <mergeCell ref="A18:H19"/>
    <mergeCell ref="A2:H2"/>
    <mergeCell ref="A3:K3"/>
    <mergeCell ref="D7:F7"/>
    <mergeCell ref="A9:H9"/>
    <mergeCell ref="F10:H10"/>
    <mergeCell ref="F11:H11"/>
    <mergeCell ref="F12:H12"/>
    <mergeCell ref="G13:H13"/>
    <mergeCell ref="G14:H14"/>
    <mergeCell ref="G15:H15"/>
    <mergeCell ref="F16:H16"/>
    <mergeCell ref="A20:B20"/>
    <mergeCell ref="E20:H20"/>
    <mergeCell ref="E22:H22"/>
    <mergeCell ref="E23:H23"/>
    <mergeCell ref="A24:B24"/>
    <mergeCell ref="E24:H24"/>
    <mergeCell ref="A36:B36"/>
    <mergeCell ref="E36:H36"/>
    <mergeCell ref="A25:B25"/>
    <mergeCell ref="E25:H25"/>
    <mergeCell ref="A26:B26"/>
    <mergeCell ref="E26:H26"/>
    <mergeCell ref="E27:H27"/>
    <mergeCell ref="E28:H28"/>
    <mergeCell ref="E37:H37"/>
    <mergeCell ref="E38:H38"/>
    <mergeCell ref="E29:H29"/>
    <mergeCell ref="E30:H30"/>
    <mergeCell ref="E31:H31"/>
    <mergeCell ref="E35:H35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5"/>
  <sheetViews>
    <sheetView zoomScaleNormal="70" workbookViewId="0">
      <selection activeCell="Y10" sqref="Y10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2.425781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hidden="1" customWidth="1"/>
    <col min="10" max="22" width="0" hidden="1" customWidth="1"/>
  </cols>
  <sheetData>
    <row r="1" spans="1:21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21" ht="30.75" customHeight="1">
      <c r="A2" s="113" t="s">
        <v>86</v>
      </c>
      <c r="B2" s="113"/>
      <c r="C2" s="113"/>
      <c r="D2" s="113"/>
      <c r="E2" s="113"/>
      <c r="F2" s="151"/>
      <c r="G2" s="151"/>
      <c r="H2" s="151"/>
      <c r="I2" s="4"/>
      <c r="J2" s="4"/>
      <c r="K2" s="4"/>
      <c r="L2" s="5"/>
      <c r="M2" s="5"/>
      <c r="N2" s="5"/>
    </row>
    <row r="3" spans="1:21" ht="15.75">
      <c r="A3" s="113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5" spans="1:21" hidden="1"/>
    <row r="6" spans="1:21" hidden="1"/>
    <row r="7" spans="1:21" ht="26.25">
      <c r="A7" s="6" t="s">
        <v>3</v>
      </c>
      <c r="B7" s="7" t="s">
        <v>4</v>
      </c>
      <c r="C7" s="8">
        <v>1804.7</v>
      </c>
      <c r="D7" s="116" t="s">
        <v>5</v>
      </c>
      <c r="E7" s="117"/>
      <c r="F7" s="118"/>
      <c r="G7" s="6" t="s">
        <v>4</v>
      </c>
      <c r="H7" s="8">
        <v>515.29999999999995</v>
      </c>
    </row>
    <row r="9" spans="1:21" ht="16.5" customHeight="1">
      <c r="A9" s="119" t="s">
        <v>6</v>
      </c>
      <c r="B9" s="119"/>
      <c r="C9" s="119"/>
      <c r="D9" s="119"/>
      <c r="E9" s="119"/>
      <c r="F9" s="119"/>
      <c r="G9" s="119"/>
      <c r="H9" s="119"/>
    </row>
    <row r="10" spans="1:21" ht="46.5" customHeight="1">
      <c r="A10" s="9" t="s">
        <v>7</v>
      </c>
      <c r="B10" s="10"/>
      <c r="C10" s="77" t="s">
        <v>8</v>
      </c>
      <c r="D10" s="12" t="s">
        <v>9</v>
      </c>
      <c r="E10" s="12" t="s">
        <v>10</v>
      </c>
      <c r="F10" s="120" t="s">
        <v>11</v>
      </c>
      <c r="G10" s="121"/>
      <c r="H10" s="121"/>
      <c r="N10" t="s">
        <v>12</v>
      </c>
      <c r="P10" t="s">
        <v>13</v>
      </c>
      <c r="R10" t="s">
        <v>14</v>
      </c>
    </row>
    <row r="11" spans="1:21">
      <c r="A11" s="13" t="s">
        <v>15</v>
      </c>
      <c r="B11" s="14"/>
      <c r="C11" s="15">
        <v>24299.599999999999</v>
      </c>
      <c r="D11" s="78">
        <v>80548.479999999996</v>
      </c>
      <c r="E11" s="14">
        <v>86913.76</v>
      </c>
      <c r="F11" s="122">
        <f>C11+D11-E11</f>
        <v>17934.319999999992</v>
      </c>
      <c r="G11" s="122"/>
      <c r="H11" s="122"/>
      <c r="I11" s="17">
        <v>3879.4</v>
      </c>
      <c r="J11" s="18">
        <v>6854.71</v>
      </c>
      <c r="K11">
        <v>10068.56</v>
      </c>
      <c r="L11">
        <v>19204.509999999998</v>
      </c>
      <c r="M11">
        <v>19541.63</v>
      </c>
      <c r="S11">
        <v>27053.9</v>
      </c>
      <c r="T11">
        <v>1804.4</v>
      </c>
      <c r="U11">
        <v>1074.01</v>
      </c>
    </row>
    <row r="12" spans="1:21">
      <c r="A12" s="19" t="s">
        <v>16</v>
      </c>
      <c r="B12" s="14"/>
      <c r="C12" s="15">
        <v>44628.39</v>
      </c>
      <c r="D12" s="78">
        <v>156333.04</v>
      </c>
      <c r="E12" s="14">
        <v>153704.23000000001</v>
      </c>
      <c r="F12" s="122">
        <f>C12+D12-E12</f>
        <v>47257.199999999983</v>
      </c>
      <c r="G12" s="122"/>
      <c r="H12" s="122"/>
      <c r="I12" s="17">
        <v>3879.4</v>
      </c>
      <c r="J12" s="18">
        <v>3384.75</v>
      </c>
      <c r="K12">
        <v>10068.56</v>
      </c>
      <c r="L12">
        <v>8296.35</v>
      </c>
      <c r="M12">
        <v>19541.63</v>
      </c>
      <c r="N12">
        <v>2223.39</v>
      </c>
      <c r="P12">
        <v>11972.1</v>
      </c>
      <c r="R12">
        <v>19962.84</v>
      </c>
      <c r="S12">
        <v>15216.92</v>
      </c>
      <c r="T12">
        <v>1804.4</v>
      </c>
      <c r="U12">
        <v>1032.5999999999999</v>
      </c>
    </row>
    <row r="13" spans="1:21" ht="32.25" customHeight="1">
      <c r="A13" s="19" t="s">
        <v>17</v>
      </c>
      <c r="B13" s="14"/>
      <c r="C13" s="14"/>
      <c r="D13" s="78"/>
      <c r="E13" s="78">
        <v>5600</v>
      </c>
      <c r="F13" s="78"/>
      <c r="G13" s="123"/>
      <c r="H13" s="124"/>
      <c r="I13" s="17">
        <f>SUM(I11:I12)</f>
        <v>7758.8</v>
      </c>
      <c r="J13" s="17">
        <f t="shared" ref="J13:U13" si="0">SUM(J11:J12)</f>
        <v>10239.459999999999</v>
      </c>
      <c r="K13" s="17">
        <f t="shared" si="0"/>
        <v>20137.12</v>
      </c>
      <c r="L13" s="17">
        <f t="shared" si="0"/>
        <v>27500.86</v>
      </c>
      <c r="M13" s="17">
        <f t="shared" si="0"/>
        <v>39083.26</v>
      </c>
      <c r="N13" s="17">
        <f t="shared" si="0"/>
        <v>2223.39</v>
      </c>
      <c r="O13" s="17">
        <f t="shared" si="0"/>
        <v>0</v>
      </c>
      <c r="P13" s="17">
        <f t="shared" si="0"/>
        <v>11972.1</v>
      </c>
      <c r="Q13" s="17">
        <f t="shared" si="0"/>
        <v>0</v>
      </c>
      <c r="R13" s="17">
        <f t="shared" si="0"/>
        <v>19962.84</v>
      </c>
      <c r="S13" s="17">
        <f t="shared" si="0"/>
        <v>42270.82</v>
      </c>
      <c r="T13" s="17">
        <f t="shared" si="0"/>
        <v>3608.8</v>
      </c>
      <c r="U13" s="17">
        <f t="shared" si="0"/>
        <v>2106.6099999999997</v>
      </c>
    </row>
    <row r="14" spans="1:21" ht="32.25" customHeight="1">
      <c r="A14" s="19" t="s">
        <v>66</v>
      </c>
      <c r="B14" s="14"/>
      <c r="C14" s="14">
        <v>0</v>
      </c>
      <c r="D14" s="78">
        <v>7217.6</v>
      </c>
      <c r="E14" s="78">
        <v>2773.61</v>
      </c>
      <c r="F14" s="78"/>
      <c r="G14" s="123">
        <f>C14+D14-E14</f>
        <v>4443.99</v>
      </c>
      <c r="H14" s="124"/>
      <c r="I14" s="17"/>
      <c r="J14" s="20"/>
    </row>
    <row r="15" spans="1:21" ht="21" customHeight="1">
      <c r="A15" s="19" t="s">
        <v>19</v>
      </c>
      <c r="B15" s="14"/>
      <c r="C15" s="14">
        <v>8281.99</v>
      </c>
      <c r="D15" s="78">
        <v>31035.200000000001</v>
      </c>
      <c r="E15" s="78">
        <v>32926.870000000003</v>
      </c>
      <c r="F15" s="78"/>
      <c r="G15" s="123">
        <f>C15+D15-E15</f>
        <v>6390.32</v>
      </c>
      <c r="H15" s="124"/>
      <c r="I15" s="17"/>
      <c r="J15" s="20"/>
    </row>
    <row r="16" spans="1:21" ht="17.25" customHeight="1">
      <c r="A16" s="13" t="s">
        <v>20</v>
      </c>
      <c r="B16" s="14"/>
      <c r="C16" s="14">
        <f>SUM(C11:C15)</f>
        <v>77209.98</v>
      </c>
      <c r="D16" s="78">
        <f>SUM(D11:D15)</f>
        <v>275134.32</v>
      </c>
      <c r="E16" s="78">
        <f>SUM(E11:E13)</f>
        <v>246217.99</v>
      </c>
      <c r="F16" s="122">
        <f>F11+F12+G14+G15</f>
        <v>76025.829999999987</v>
      </c>
      <c r="G16" s="122"/>
      <c r="H16" s="122"/>
      <c r="I16" s="17"/>
      <c r="J16" s="20"/>
      <c r="N16">
        <v>2241.96</v>
      </c>
      <c r="P16">
        <v>11039.6</v>
      </c>
      <c r="R16">
        <v>18350.330000000002</v>
      </c>
    </row>
    <row r="17" spans="1:18" ht="17.25" customHeight="1">
      <c r="N17">
        <v>2489.41</v>
      </c>
      <c r="P17">
        <v>13727.5</v>
      </c>
      <c r="R17">
        <v>22901.119999999999</v>
      </c>
    </row>
    <row r="18" spans="1:18" ht="27.75" customHeight="1">
      <c r="A18" s="109" t="s">
        <v>21</v>
      </c>
      <c r="B18" s="110"/>
      <c r="C18" s="110"/>
      <c r="D18" s="110"/>
      <c r="E18" s="110"/>
      <c r="F18" s="110"/>
      <c r="G18" s="110"/>
      <c r="H18" s="110"/>
      <c r="N18">
        <v>1645.71</v>
      </c>
      <c r="P18">
        <v>9936.9</v>
      </c>
      <c r="R18">
        <v>16478.32</v>
      </c>
    </row>
    <row r="19" spans="1:18" ht="14.25" customHeight="1">
      <c r="A19" s="111"/>
      <c r="B19" s="112"/>
      <c r="C19" s="112"/>
      <c r="D19" s="112"/>
      <c r="E19" s="112"/>
      <c r="F19" s="112"/>
      <c r="G19" s="112"/>
      <c r="H19" s="112"/>
      <c r="N19">
        <v>3364.57</v>
      </c>
      <c r="P19">
        <v>13201.8</v>
      </c>
      <c r="R19">
        <v>22024.1</v>
      </c>
    </row>
    <row r="20" spans="1:18" ht="38.25" customHeight="1">
      <c r="A20" s="103" t="s">
        <v>22</v>
      </c>
      <c r="B20" s="104"/>
      <c r="C20" s="21" t="s">
        <v>23</v>
      </c>
      <c r="D20" s="84" t="s">
        <v>24</v>
      </c>
      <c r="E20" s="105" t="s">
        <v>25</v>
      </c>
      <c r="F20" s="106"/>
      <c r="G20" s="106"/>
      <c r="H20" s="107"/>
      <c r="N20">
        <v>3951.83</v>
      </c>
      <c r="P20">
        <v>11836.1</v>
      </c>
      <c r="R20">
        <v>19011.18</v>
      </c>
    </row>
    <row r="21" spans="1:18" ht="15.75">
      <c r="A21" s="23" t="s">
        <v>26</v>
      </c>
      <c r="B21" s="24"/>
      <c r="C21" s="25"/>
      <c r="D21" s="26"/>
      <c r="E21" s="81"/>
      <c r="F21" s="82"/>
      <c r="G21" s="82"/>
      <c r="H21" s="83"/>
      <c r="N21">
        <f>SUM(N12:N20)</f>
        <v>18140.260000000002</v>
      </c>
      <c r="P21">
        <f>SUM(P12:P20)</f>
        <v>83686.100000000006</v>
      </c>
      <c r="R21">
        <f>SUM(R12:R20)</f>
        <v>138690.73000000001</v>
      </c>
    </row>
    <row r="22" spans="1:18" ht="48" customHeight="1">
      <c r="A22" s="30" t="s">
        <v>27</v>
      </c>
      <c r="B22" s="24"/>
      <c r="C22" s="31">
        <v>16290</v>
      </c>
      <c r="D22" s="32" t="s">
        <v>28</v>
      </c>
      <c r="E22" s="144" t="s">
        <v>73</v>
      </c>
      <c r="F22" s="142"/>
      <c r="G22" s="142"/>
      <c r="H22" s="143"/>
    </row>
    <row r="23" spans="1:18" ht="39.75" customHeight="1">
      <c r="A23" s="30" t="s">
        <v>30</v>
      </c>
      <c r="B23" s="24"/>
      <c r="C23" s="31">
        <v>350</v>
      </c>
      <c r="D23" s="32" t="s">
        <v>28</v>
      </c>
      <c r="E23" s="144" t="s">
        <v>31</v>
      </c>
      <c r="F23" s="142"/>
      <c r="G23" s="142"/>
      <c r="H23" s="143"/>
    </row>
    <row r="24" spans="1:18" ht="28.5" customHeight="1">
      <c r="A24" s="101" t="s">
        <v>32</v>
      </c>
      <c r="B24" s="108"/>
      <c r="C24" s="31">
        <v>4426.4799999999996</v>
      </c>
      <c r="D24" s="74" t="s">
        <v>55</v>
      </c>
      <c r="E24" s="144" t="s">
        <v>74</v>
      </c>
      <c r="F24" s="142"/>
      <c r="G24" s="142"/>
      <c r="H24" s="143"/>
    </row>
    <row r="25" spans="1:18" ht="33.75" customHeight="1">
      <c r="A25" s="99" t="s">
        <v>33</v>
      </c>
      <c r="B25" s="100"/>
      <c r="C25" s="31">
        <v>2019.98</v>
      </c>
      <c r="D25" s="74" t="s">
        <v>54</v>
      </c>
      <c r="E25" s="144" t="s">
        <v>67</v>
      </c>
      <c r="F25" s="142"/>
      <c r="G25" s="142"/>
      <c r="H25" s="143"/>
    </row>
    <row r="26" spans="1:18" ht="39" customHeight="1">
      <c r="A26" s="101" t="s">
        <v>34</v>
      </c>
      <c r="B26" s="102"/>
      <c r="C26" s="31">
        <v>25987.68</v>
      </c>
      <c r="D26" s="32" t="s">
        <v>28</v>
      </c>
      <c r="E26" s="90" t="s">
        <v>75</v>
      </c>
      <c r="F26" s="91"/>
      <c r="G26" s="91"/>
      <c r="H26" s="92"/>
    </row>
    <row r="27" spans="1:18" ht="102.75" customHeight="1">
      <c r="A27" s="79" t="s">
        <v>35</v>
      </c>
      <c r="B27" s="80"/>
      <c r="C27" s="31">
        <v>44028.12</v>
      </c>
      <c r="D27" s="32" t="s">
        <v>28</v>
      </c>
      <c r="E27" s="90" t="s">
        <v>88</v>
      </c>
      <c r="F27" s="91"/>
      <c r="G27" s="91"/>
      <c r="H27" s="92"/>
    </row>
    <row r="28" spans="1:18" ht="30" customHeight="1">
      <c r="A28" s="79" t="s">
        <v>36</v>
      </c>
      <c r="B28" s="80"/>
      <c r="C28" s="31">
        <v>5269.72</v>
      </c>
      <c r="D28" s="33" t="s">
        <v>37</v>
      </c>
      <c r="E28" s="144" t="s">
        <v>68</v>
      </c>
      <c r="F28" s="142"/>
      <c r="G28" s="142"/>
      <c r="H28" s="143"/>
    </row>
    <row r="29" spans="1:18" ht="30.75" customHeight="1">
      <c r="A29" s="79" t="s">
        <v>38</v>
      </c>
      <c r="B29" s="80"/>
      <c r="C29" s="31">
        <v>24543.919999999998</v>
      </c>
      <c r="D29" s="32" t="s">
        <v>28</v>
      </c>
      <c r="E29" s="144" t="s">
        <v>69</v>
      </c>
      <c r="F29" s="142"/>
      <c r="G29" s="142"/>
      <c r="H29" s="143"/>
    </row>
    <row r="30" spans="1:18" ht="51.75" customHeight="1">
      <c r="A30" s="79" t="s">
        <v>70</v>
      </c>
      <c r="B30" s="80"/>
      <c r="C30" s="31"/>
      <c r="D30" s="33" t="s">
        <v>71</v>
      </c>
      <c r="E30" s="144" t="s">
        <v>72</v>
      </c>
      <c r="F30" s="142"/>
      <c r="G30" s="142"/>
      <c r="H30" s="143"/>
    </row>
    <row r="31" spans="1:18" ht="46.5" customHeight="1">
      <c r="A31" s="79" t="s">
        <v>39</v>
      </c>
      <c r="B31" s="80"/>
      <c r="C31" s="36">
        <v>10746</v>
      </c>
      <c r="D31" s="32" t="s">
        <v>28</v>
      </c>
      <c r="E31" s="144" t="s">
        <v>77</v>
      </c>
      <c r="F31" s="142"/>
      <c r="G31" s="142"/>
      <c r="H31" s="143"/>
    </row>
    <row r="32" spans="1:18" ht="33.75" customHeight="1">
      <c r="A32" s="79" t="s">
        <v>80</v>
      </c>
      <c r="B32" s="37"/>
      <c r="C32" s="36">
        <v>14963.29</v>
      </c>
      <c r="D32" s="32" t="s">
        <v>83</v>
      </c>
      <c r="E32" s="85"/>
      <c r="F32" s="86"/>
      <c r="G32" s="86"/>
      <c r="H32" s="87"/>
    </row>
    <row r="33" spans="1:8" ht="33.75" customHeight="1">
      <c r="A33" s="79" t="s">
        <v>81</v>
      </c>
      <c r="B33" s="37"/>
      <c r="C33" s="36">
        <v>1078.58</v>
      </c>
      <c r="D33" s="33" t="s">
        <v>85</v>
      </c>
      <c r="E33" s="85" t="s">
        <v>87</v>
      </c>
      <c r="F33" s="86"/>
      <c r="G33" s="86"/>
      <c r="H33" s="87"/>
    </row>
    <row r="34" spans="1:8" ht="33.75" customHeight="1">
      <c r="A34" s="79" t="s">
        <v>82</v>
      </c>
      <c r="B34" s="37"/>
      <c r="C34" s="36">
        <v>21942.74</v>
      </c>
      <c r="D34" s="33" t="s">
        <v>84</v>
      </c>
      <c r="E34" s="85"/>
      <c r="F34" s="86"/>
      <c r="G34" s="86"/>
      <c r="H34" s="87"/>
    </row>
    <row r="35" spans="1:8" ht="37.5" customHeight="1">
      <c r="A35" s="38" t="s">
        <v>20</v>
      </c>
      <c r="B35" s="39"/>
      <c r="C35" s="40">
        <f>SUM(C22:C32)</f>
        <v>148625.19000000003</v>
      </c>
      <c r="D35" s="41" t="s">
        <v>41</v>
      </c>
      <c r="E35" s="145"/>
      <c r="F35" s="146"/>
      <c r="G35" s="146"/>
      <c r="H35" s="147"/>
    </row>
    <row r="36" spans="1:8" ht="27.75" customHeight="1">
      <c r="A36" s="96" t="s">
        <v>15</v>
      </c>
      <c r="B36" s="97"/>
      <c r="C36" s="42"/>
      <c r="D36" s="43"/>
      <c r="E36" s="148"/>
      <c r="F36" s="149"/>
      <c r="G36" s="149"/>
      <c r="H36" s="150"/>
    </row>
    <row r="37" spans="1:8" ht="45.75" customHeight="1">
      <c r="A37" s="30" t="s">
        <v>42</v>
      </c>
      <c r="B37" s="44"/>
      <c r="C37" s="45">
        <v>25773.5</v>
      </c>
      <c r="D37" s="46" t="s">
        <v>0</v>
      </c>
      <c r="E37" s="141" t="s">
        <v>78</v>
      </c>
      <c r="F37" s="142"/>
      <c r="G37" s="142"/>
      <c r="H37" s="143"/>
    </row>
    <row r="38" spans="1:8" ht="38.25">
      <c r="A38" s="30" t="s">
        <v>79</v>
      </c>
      <c r="B38" s="47"/>
      <c r="C38" s="45">
        <v>1262</v>
      </c>
      <c r="D38" s="32" t="s">
        <v>45</v>
      </c>
      <c r="E38" s="144" t="s">
        <v>46</v>
      </c>
      <c r="F38" s="142"/>
      <c r="G38" s="142"/>
      <c r="H38" s="143"/>
    </row>
    <row r="39" spans="1:8" ht="23.25" customHeight="1">
      <c r="A39" s="49" t="s">
        <v>20</v>
      </c>
      <c r="B39" s="47"/>
      <c r="C39" s="50">
        <f>SUM(C37:C38)</f>
        <v>27035.5</v>
      </c>
      <c r="D39" s="47"/>
      <c r="E39" s="88"/>
      <c r="F39" s="47"/>
      <c r="G39" s="47"/>
      <c r="H39" s="89"/>
    </row>
    <row r="40" spans="1:8">
      <c r="A40" s="51"/>
      <c r="B40" s="47"/>
    </row>
    <row r="41" spans="1:8" ht="18" customHeight="1">
      <c r="A41" t="s">
        <v>49</v>
      </c>
      <c r="C41" t="s">
        <v>50</v>
      </c>
    </row>
    <row r="42" spans="1:8" ht="16.5" customHeight="1"/>
    <row r="43" spans="1:8">
      <c r="A43" t="s">
        <v>51</v>
      </c>
    </row>
    <row r="45" spans="1:8" ht="27" customHeight="1">
      <c r="A45" t="s">
        <v>52</v>
      </c>
      <c r="E45" t="s">
        <v>53</v>
      </c>
    </row>
  </sheetData>
  <mergeCells count="32">
    <mergeCell ref="E37:H37"/>
    <mergeCell ref="E38:H38"/>
    <mergeCell ref="E29:H29"/>
    <mergeCell ref="E30:H30"/>
    <mergeCell ref="E31:H31"/>
    <mergeCell ref="E35:H35"/>
    <mergeCell ref="A36:B36"/>
    <mergeCell ref="E36:H36"/>
    <mergeCell ref="A25:B25"/>
    <mergeCell ref="E25:H25"/>
    <mergeCell ref="A26:B26"/>
    <mergeCell ref="E26:H26"/>
    <mergeCell ref="E27:H27"/>
    <mergeCell ref="E28:H28"/>
    <mergeCell ref="A20:B20"/>
    <mergeCell ref="E20:H20"/>
    <mergeCell ref="E22:H22"/>
    <mergeCell ref="E23:H23"/>
    <mergeCell ref="A24:B24"/>
    <mergeCell ref="E24:H24"/>
    <mergeCell ref="F12:H12"/>
    <mergeCell ref="G13:H13"/>
    <mergeCell ref="G14:H14"/>
    <mergeCell ref="G15:H15"/>
    <mergeCell ref="F16:H16"/>
    <mergeCell ref="A18:H19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X22"/>
  <sheetViews>
    <sheetView tabSelected="1" zoomScaleNormal="70" workbookViewId="0">
      <selection activeCell="E19" sqref="E19"/>
    </sheetView>
  </sheetViews>
  <sheetFormatPr defaultRowHeight="15"/>
  <cols>
    <col min="2" max="2" width="22.7109375" customWidth="1"/>
    <col min="3" max="3" width="9.140625" hidden="1" customWidth="1"/>
    <col min="4" max="4" width="16" customWidth="1"/>
    <col min="5" max="5" width="25.7109375" customWidth="1"/>
    <col min="6" max="6" width="20.140625" customWidth="1"/>
    <col min="7" max="7" width="2.42578125" hidden="1" customWidth="1"/>
    <col min="8" max="8" width="5.85546875" customWidth="1"/>
    <col min="9" max="9" width="15.7109375" customWidth="1"/>
    <col min="10" max="10" width="10.85546875" hidden="1" customWidth="1"/>
    <col min="11" max="23" width="0" hidden="1" customWidth="1"/>
    <col min="24" max="24" width="21.140625" customWidth="1"/>
  </cols>
  <sheetData>
    <row r="1" spans="2:24" ht="19.5">
      <c r="B1" s="1" t="s">
        <v>0</v>
      </c>
      <c r="C1" s="2"/>
      <c r="D1" s="2"/>
      <c r="E1" s="2"/>
      <c r="F1" s="2"/>
      <c r="G1" s="2"/>
      <c r="H1" s="2"/>
      <c r="I1" s="2"/>
      <c r="J1" s="3"/>
      <c r="K1" s="3"/>
      <c r="L1" s="3"/>
    </row>
    <row r="2" spans="2:24" ht="13.5" customHeight="1">
      <c r="B2" s="113"/>
      <c r="C2" s="113"/>
      <c r="D2" s="113"/>
      <c r="E2" s="113"/>
      <c r="F2" s="113"/>
      <c r="G2" s="151"/>
      <c r="H2" s="151"/>
      <c r="I2" s="151"/>
      <c r="J2" s="4"/>
      <c r="K2" s="4"/>
      <c r="L2" s="4"/>
      <c r="M2" s="5"/>
      <c r="N2" s="5"/>
      <c r="O2" s="5"/>
    </row>
    <row r="3" spans="2:24" ht="15.75">
      <c r="B3" s="113" t="s">
        <v>2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5" spans="2:24" hidden="1"/>
    <row r="6" spans="2:24" hidden="1"/>
    <row r="7" spans="2:24" ht="26.25">
      <c r="B7" s="6" t="s">
        <v>3</v>
      </c>
      <c r="C7" s="7" t="s">
        <v>4</v>
      </c>
      <c r="D7" s="8">
        <v>1804.7</v>
      </c>
      <c r="E7" s="116" t="s">
        <v>5</v>
      </c>
      <c r="F7" s="117"/>
      <c r="G7" s="118"/>
      <c r="H7" s="6" t="s">
        <v>4</v>
      </c>
      <c r="I7" s="8">
        <v>515.29999999999995</v>
      </c>
    </row>
    <row r="9" spans="2:24" ht="16.5" customHeight="1">
      <c r="B9" s="119" t="s">
        <v>89</v>
      </c>
      <c r="C9" s="119"/>
      <c r="D9" s="119"/>
      <c r="E9" s="119"/>
      <c r="F9" s="119"/>
      <c r="G9" s="119"/>
      <c r="H9" s="119"/>
      <c r="I9" s="119"/>
    </row>
    <row r="10" spans="2:24" ht="46.5" customHeight="1">
      <c r="B10" s="9" t="s">
        <v>7</v>
      </c>
      <c r="C10" s="10"/>
      <c r="D10" s="77" t="s">
        <v>90</v>
      </c>
      <c r="E10" s="12" t="s">
        <v>91</v>
      </c>
      <c r="F10" s="12" t="s">
        <v>92</v>
      </c>
      <c r="G10" s="120" t="s">
        <v>93</v>
      </c>
      <c r="H10" s="121"/>
      <c r="I10" s="121"/>
      <c r="O10" t="s">
        <v>12</v>
      </c>
      <c r="Q10" t="s">
        <v>13</v>
      </c>
      <c r="S10" t="s">
        <v>14</v>
      </c>
      <c r="X10" s="7" t="s">
        <v>94</v>
      </c>
    </row>
    <row r="11" spans="2:24" ht="26.25" customHeight="1">
      <c r="B11" s="13" t="s">
        <v>15</v>
      </c>
      <c r="C11" s="14"/>
      <c r="D11" s="154">
        <v>106194.4</v>
      </c>
      <c r="E11" s="155">
        <v>80722.649999999994</v>
      </c>
      <c r="F11" s="152">
        <v>86913.76</v>
      </c>
      <c r="G11" s="156">
        <v>27035.5</v>
      </c>
      <c r="H11" s="156"/>
      <c r="I11" s="156"/>
      <c r="J11" s="157">
        <v>3879.4</v>
      </c>
      <c r="K11" s="158">
        <v>6854.71</v>
      </c>
      <c r="L11" s="159">
        <v>10068.56</v>
      </c>
      <c r="M11" s="159">
        <v>19204.509999999998</v>
      </c>
      <c r="N11" s="159">
        <v>19541.63</v>
      </c>
      <c r="O11" s="159"/>
      <c r="P11" s="159"/>
      <c r="Q11" s="159"/>
      <c r="R11" s="159"/>
      <c r="S11" s="159"/>
      <c r="T11" s="159">
        <v>27053.9</v>
      </c>
      <c r="U11" s="159">
        <v>1804.4</v>
      </c>
      <c r="V11" s="159">
        <v>1074.01</v>
      </c>
      <c r="W11" s="159"/>
      <c r="X11" s="153">
        <f>D11-E11+F11-G11</f>
        <v>85350.01</v>
      </c>
    </row>
    <row r="12" spans="2:24" ht="33.75" customHeight="1">
      <c r="B12" s="19" t="s">
        <v>16</v>
      </c>
      <c r="C12" s="14"/>
      <c r="D12" s="154">
        <v>188296.4</v>
      </c>
      <c r="E12" s="155">
        <v>244797.43</v>
      </c>
      <c r="F12" s="152">
        <v>153704.23000000001</v>
      </c>
      <c r="G12" s="156">
        <v>148625.19</v>
      </c>
      <c r="H12" s="156"/>
      <c r="I12" s="156"/>
      <c r="J12" s="157">
        <v>3879.4</v>
      </c>
      <c r="K12" s="158">
        <v>3384.75</v>
      </c>
      <c r="L12" s="159">
        <v>10068.56</v>
      </c>
      <c r="M12" s="159">
        <v>8296.35</v>
      </c>
      <c r="N12" s="159">
        <v>19541.63</v>
      </c>
      <c r="O12" s="159">
        <v>2223.39</v>
      </c>
      <c r="P12" s="159"/>
      <c r="Q12" s="159">
        <v>11972.1</v>
      </c>
      <c r="R12" s="159"/>
      <c r="S12" s="159">
        <v>19962.84</v>
      </c>
      <c r="T12" s="159">
        <v>15216.92</v>
      </c>
      <c r="U12" s="159">
        <v>1804.4</v>
      </c>
      <c r="V12" s="159">
        <v>1032.5999999999999</v>
      </c>
      <c r="W12" s="159"/>
      <c r="X12" s="153">
        <f t="shared" ref="X12:X16" si="0">D12-E12+F12-G12</f>
        <v>-51421.989999999991</v>
      </c>
    </row>
    <row r="13" spans="2:24" ht="32.25" customHeight="1">
      <c r="B13" s="19" t="s">
        <v>17</v>
      </c>
      <c r="C13" s="14"/>
      <c r="D13" s="152">
        <v>9100</v>
      </c>
      <c r="E13" s="155"/>
      <c r="F13" s="155">
        <v>5600</v>
      </c>
      <c r="G13" s="155"/>
      <c r="H13" s="160"/>
      <c r="I13" s="161"/>
      <c r="J13" s="157">
        <f>SUM(J11:J12)</f>
        <v>7758.8</v>
      </c>
      <c r="K13" s="157">
        <f t="shared" ref="K13:V13" si="1">SUM(K11:K12)</f>
        <v>10239.459999999999</v>
      </c>
      <c r="L13" s="157">
        <f t="shared" si="1"/>
        <v>20137.12</v>
      </c>
      <c r="M13" s="157">
        <f t="shared" si="1"/>
        <v>27500.86</v>
      </c>
      <c r="N13" s="157">
        <f t="shared" si="1"/>
        <v>39083.26</v>
      </c>
      <c r="O13" s="157">
        <f t="shared" si="1"/>
        <v>2223.39</v>
      </c>
      <c r="P13" s="157">
        <f t="shared" si="1"/>
        <v>0</v>
      </c>
      <c r="Q13" s="157">
        <f t="shared" si="1"/>
        <v>11972.1</v>
      </c>
      <c r="R13" s="157">
        <f t="shared" si="1"/>
        <v>0</v>
      </c>
      <c r="S13" s="157">
        <f t="shared" si="1"/>
        <v>19962.84</v>
      </c>
      <c r="T13" s="157">
        <f t="shared" si="1"/>
        <v>42270.82</v>
      </c>
      <c r="U13" s="157">
        <f t="shared" si="1"/>
        <v>3608.8</v>
      </c>
      <c r="V13" s="157">
        <f t="shared" si="1"/>
        <v>2106.6099999999997</v>
      </c>
      <c r="W13" s="159"/>
      <c r="X13" s="153">
        <f t="shared" si="0"/>
        <v>14700</v>
      </c>
    </row>
    <row r="14" spans="2:24" ht="32.25" customHeight="1">
      <c r="B14" s="19" t="s">
        <v>66</v>
      </c>
      <c r="C14" s="14"/>
      <c r="D14" s="152">
        <v>0</v>
      </c>
      <c r="E14" s="155"/>
      <c r="F14" s="155">
        <v>2773.61</v>
      </c>
      <c r="G14" s="155"/>
      <c r="H14" s="160"/>
      <c r="I14" s="161"/>
      <c r="J14" s="157"/>
      <c r="K14" s="162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3">
        <f t="shared" si="0"/>
        <v>2773.61</v>
      </c>
    </row>
    <row r="15" spans="2:24" ht="21" customHeight="1">
      <c r="B15" s="19" t="s">
        <v>19</v>
      </c>
      <c r="C15" s="14"/>
      <c r="D15" s="152">
        <v>32855.57</v>
      </c>
      <c r="E15" s="155">
        <v>31035.200000000001</v>
      </c>
      <c r="F15" s="155">
        <v>32926.870000000003</v>
      </c>
      <c r="G15" s="155"/>
      <c r="H15" s="160">
        <f>D15+E15-F15</f>
        <v>30963.9</v>
      </c>
      <c r="I15" s="161"/>
      <c r="J15" s="157"/>
      <c r="K15" s="162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3">
        <f t="shared" si="0"/>
        <v>34747.240000000005</v>
      </c>
    </row>
    <row r="16" spans="2:24" ht="17.25" customHeight="1">
      <c r="B16" s="13" t="s">
        <v>20</v>
      </c>
      <c r="C16" s="14"/>
      <c r="D16" s="152">
        <f>SUM(D11:D15)</f>
        <v>336446.37</v>
      </c>
      <c r="E16" s="155">
        <f>SUM(E11:E15)</f>
        <v>356555.27999999997</v>
      </c>
      <c r="F16" s="155">
        <f>SUM(F11:F13)</f>
        <v>246217.99</v>
      </c>
      <c r="G16" s="156">
        <f>G11+G12+H14+H15</f>
        <v>206624.59</v>
      </c>
      <c r="H16" s="156"/>
      <c r="I16" s="156"/>
      <c r="J16" s="157"/>
      <c r="K16" s="162"/>
      <c r="L16" s="159"/>
      <c r="M16" s="159"/>
      <c r="N16" s="159"/>
      <c r="O16" s="159">
        <v>2241.96</v>
      </c>
      <c r="P16" s="159"/>
      <c r="Q16" s="159">
        <v>11039.6</v>
      </c>
      <c r="R16" s="159"/>
      <c r="S16" s="159">
        <v>18350.330000000002</v>
      </c>
      <c r="T16" s="159"/>
      <c r="U16" s="159"/>
      <c r="V16" s="159"/>
      <c r="W16" s="159"/>
      <c r="X16" s="153">
        <f t="shared" si="0"/>
        <v>19484.49000000002</v>
      </c>
    </row>
    <row r="17" spans="2:24" ht="17.25" customHeight="1"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>
        <v>2489.41</v>
      </c>
      <c r="P17" s="159"/>
      <c r="Q17" s="159">
        <v>13727.5</v>
      </c>
      <c r="R17" s="159"/>
      <c r="S17" s="159">
        <v>22901.119999999999</v>
      </c>
      <c r="T17" s="159"/>
      <c r="U17" s="159"/>
      <c r="V17" s="159"/>
      <c r="W17" s="159"/>
      <c r="X17" s="159"/>
    </row>
    <row r="18" spans="2:24" ht="18" customHeight="1">
      <c r="B18" t="s">
        <v>49</v>
      </c>
      <c r="D18" t="s">
        <v>50</v>
      </c>
    </row>
    <row r="19" spans="2:24" ht="16.5" customHeight="1"/>
    <row r="20" spans="2:24">
      <c r="B20" t="s">
        <v>51</v>
      </c>
    </row>
    <row r="22" spans="2:24" ht="27" customHeight="1">
      <c r="B22" t="s">
        <v>52</v>
      </c>
      <c r="F22" t="s">
        <v>53</v>
      </c>
    </row>
  </sheetData>
  <mergeCells count="11">
    <mergeCell ref="G12:I12"/>
    <mergeCell ref="H13:I13"/>
    <mergeCell ref="H14:I14"/>
    <mergeCell ref="H15:I15"/>
    <mergeCell ref="G16:I16"/>
    <mergeCell ref="B2:I2"/>
    <mergeCell ref="B3:L3"/>
    <mergeCell ref="E7:G7"/>
    <mergeCell ref="B9:I9"/>
    <mergeCell ref="G10:I10"/>
    <mergeCell ref="G11:I11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Ярославская 32</vt:lpstr>
      <vt:lpstr>Ярославская 32 1 квартал</vt:lpstr>
      <vt:lpstr>Полугодие 2017</vt:lpstr>
      <vt:lpstr>по август</vt:lpstr>
      <vt:lpstr>лицевой счет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2017-10-17T10:24:21Z</cp:lastPrinted>
  <dcterms:created xsi:type="dcterms:W3CDTF">2017-03-03T08:46:12Z</dcterms:created>
  <dcterms:modified xsi:type="dcterms:W3CDTF">2017-10-17T10:25:44Z</dcterms:modified>
</cp:coreProperties>
</file>