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43" sheetId="1" r:id="rId1"/>
  </sheets>
  <calcPr calcId="125725"/>
</workbook>
</file>

<file path=xl/calcChain.xml><?xml version="1.0" encoding="utf-8"?>
<calcChain xmlns="http://schemas.openxmlformats.org/spreadsheetml/2006/main">
  <c r="E40" i="1"/>
  <c r="E15"/>
  <c r="Q14"/>
  <c r="Q13"/>
  <c r="Q12"/>
  <c r="Q11"/>
  <c r="C40"/>
  <c r="C39"/>
  <c r="C35"/>
  <c r="D39" s="1"/>
  <c r="C31"/>
  <c r="D40" s="1"/>
  <c r="D15"/>
  <c r="C15"/>
  <c r="G14"/>
  <c r="F13"/>
  <c r="F12"/>
  <c r="F11"/>
  <c r="E39" l="1"/>
  <c r="D41"/>
  <c r="F15"/>
  <c r="C41"/>
  <c r="E41" l="1"/>
</calcChain>
</file>

<file path=xl/sharedStrings.xml><?xml version="1.0" encoding="utf-8"?>
<sst xmlns="http://schemas.openxmlformats.org/spreadsheetml/2006/main" count="67" uniqueCount="55">
  <si>
    <t>ООО "УК  Пионер"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</si>
  <si>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</si>
  <si>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</si>
  <si>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</si>
  <si>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</si>
  <si>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</si>
  <si>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</si>
  <si>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</si>
  <si>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</si>
  <si>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</si>
  <si>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</si>
  <si>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</si>
  <si>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</si>
  <si>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</si>
  <si>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</si>
  <si>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</si>
  <si>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</si>
  <si>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</si>
  <si>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</si>
  <si>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</si>
  <si>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</si>
  <si>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</si>
  <si>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мелкий ремонт  инженерного оборудования</t>
  </si>
  <si>
    <t>Содержание строительных конструкций и придомовой территории</t>
  </si>
  <si>
    <t>Прочистки флюгарок, ливневок, Поправка и очистка водоточных воронок, мелкий ремонт строительных конструкций. Очистка крыши от снега и сосулек</t>
  </si>
  <si>
    <t xml:space="preserve">Паспортный стол, начисление платежей </t>
  </si>
  <si>
    <t>ООО "ГЦРКП"</t>
  </si>
  <si>
    <t>Услуги по начислению кварт.платы, услуги паспортного стола</t>
  </si>
  <si>
    <t>Дератизация, дезинсекция</t>
  </si>
  <si>
    <t>ФБУЗ "Дезинф. Станция г.Кемерово"</t>
  </si>
  <si>
    <t>Обработка  от грызунов и тараканов,  обработка от комаров, блох.</t>
  </si>
  <si>
    <t xml:space="preserve">Аварийно-Диспетчерское обслуживание </t>
  </si>
  <si>
    <t>ООО "УК Пионер"</t>
  </si>
  <si>
    <t>Санитарное содержание МОП</t>
  </si>
  <si>
    <t>Заработная плата дворника, налоги с ФОТ, хозяйственные и моющие средства, уборочный инструмент, спецодежда.</t>
  </si>
  <si>
    <t xml:space="preserve">Вывоз и утилизация КГО </t>
  </si>
  <si>
    <t>ООО "УК Пионер" ООО "ЭкоЛэнд"</t>
  </si>
  <si>
    <t>Услги по вывозу и утилизации КГО</t>
  </si>
  <si>
    <t>Услуги управления</t>
  </si>
  <si>
    <t xml:space="preserve">ООО "УК "Пионер" </t>
  </si>
  <si>
    <t>Договор на содержание и текущий ремонт</t>
  </si>
  <si>
    <t>Ремонт внутридомового сантехнического     оборудования</t>
  </si>
  <si>
    <t>Вынос, замена стояков х/в, г/в, отопления, канализации., замена запорной арматуры</t>
  </si>
  <si>
    <t>Ремонт внутридомового электротехнического    оборудования</t>
  </si>
  <si>
    <t>Ремонт внутридомового инженерного электрического оборудования.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</si>
  <si>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</si>
  <si>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</si>
  <si>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</si>
  <si>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</si>
  <si>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Директор</t>
  </si>
  <si>
    <t>_________________________</t>
  </si>
  <si>
    <t>В.А.Ляшенко</t>
  </si>
  <si>
    <t>по адресу: ул.Тореза 43</t>
  </si>
  <si>
    <t>Отчет о стоимости выполненных работ по содержанию и текущему ремонту общего имущества жилого дома за 2016 год ( по состоянию на 31.03.2016) С учетом оплаты в апреле за март)</t>
  </si>
  <si>
    <t xml:space="preserve">Свод по услугам за 2016 год 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</si>
</sst>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8" fillId="0" borderId="4" xfId="0" applyFont="1" applyBorder="1" applyAlignment="1">
      <alignment horizontal="left" vertical="top"/>
    </xf>
    <xf numFmtId="0" fontId="17" fillId="0" borderId="1" xfId="0" applyNumberFormat="1" applyFont="1" applyFill="1" applyBorder="1" applyAlignment="1" applyProtection="1">
      <alignment horizontal="left" vertical="top"/>
    </xf>
    <xf numFmtId="0" fontId="17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7" fillId="0" borderId="2" xfId="0" applyNumberFormat="1" applyFont="1" applyFill="1" applyBorder="1" applyAlignment="1" applyProtection="1">
      <alignment horizontal="left" wrapText="1"/>
    </xf>
    <xf numFmtId="0" fontId="8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2" fontId="17" fillId="0" borderId="1" xfId="0" applyNumberFormat="1" applyFont="1" applyFill="1" applyBorder="1" applyAlignment="1" applyProtection="1">
      <alignment horizontal="right" wrapText="1"/>
    </xf>
    <xf numFmtId="0" fontId="17" fillId="0" borderId="1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left" vertical="top"/>
    </xf>
    <xf numFmtId="0" fontId="17" fillId="0" borderId="2" xfId="0" applyNumberFormat="1" applyFont="1" applyFill="1" applyBorder="1" applyAlignment="1" applyProtection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Font="1"/>
    <xf numFmtId="2" fontId="23" fillId="0" borderId="0" xfId="0" applyNumberFormat="1" applyFont="1"/>
    <xf numFmtId="0" fontId="23" fillId="0" borderId="1" xfId="0" applyFont="1" applyBorder="1"/>
    <xf numFmtId="0" fontId="23" fillId="0" borderId="1" xfId="0" applyFont="1" applyBorder="1" applyAlignment="1">
      <alignment wrapText="1"/>
    </xf>
    <xf numFmtId="2" fontId="23" fillId="0" borderId="1" xfId="0" applyNumberFormat="1" applyFont="1" applyBorder="1" applyAlignment="1">
      <alignment wrapText="1"/>
    </xf>
    <xf numFmtId="2" fontId="23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23" fillId="0" borderId="0" xfId="0" applyFont="1"/>
    <xf numFmtId="0" fontId="8" fillId="0" borderId="2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7" fillId="0" borderId="2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left" wrapText="1"/>
    </xf>
    <xf numFmtId="0" fontId="0" fillId="0" borderId="4" xfId="0" applyFont="1" applyBorder="1" applyAlignment="1">
      <alignment horizontal="left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17" fillId="0" borderId="2" xfId="0" applyNumberFormat="1" applyFont="1" applyFill="1" applyBorder="1" applyAlignment="1" applyProtection="1">
      <alignment horizontal="left"/>
    </xf>
    <xf numFmtId="0" fontId="8" fillId="0" borderId="4" xfId="0" applyFont="1" applyBorder="1" applyAlignment="1">
      <alignment horizontal="left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0" fillId="0" borderId="4" xfId="0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topLeftCell="A31" zoomScaleNormal="70" workbookViewId="0">
      <selection activeCell="K41" sqref="K41"/>
    </sheetView>
  </sheetViews>
  <sheetFormatPr defaultRowHeight="15"/>
  <cols>
    <col min="1" max="1" width="22.7109375" customWidth="1"/>
    <col min="2" max="2" width="9.140625" hidden="1" customWidth="1"/>
    <col min="3" max="3" width="14.85546875" customWidth="1"/>
    <col min="4" max="4" width="21.85546875" customWidth="1"/>
    <col min="5" max="5" width="19" customWidth="1"/>
    <col min="6" max="6" width="2.42578125" hidden="1" customWidth="1"/>
    <col min="7" max="7" width="5.85546875" customWidth="1"/>
    <col min="8" max="8" width="11.140625" customWidth="1"/>
  </cols>
  <sheetData>
    <row r="1" spans="1:17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7" ht="30" customHeight="1">
      <c r="A2" s="88" t="s">
        <v>53</v>
      </c>
      <c r="B2" s="88"/>
      <c r="C2" s="88"/>
      <c r="D2" s="88"/>
      <c r="E2" s="88"/>
      <c r="F2" s="89"/>
      <c r="G2" s="89"/>
      <c r="H2" s="89"/>
      <c r="I2" s="4"/>
      <c r="J2" s="4"/>
      <c r="K2" s="4"/>
      <c r="L2" s="5"/>
      <c r="M2" s="5"/>
      <c r="N2" s="5"/>
    </row>
    <row r="3" spans="1:17" ht="15.75">
      <c r="A3" s="88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7" ht="6" customHeight="1"/>
    <row r="5" spans="1:17" hidden="1"/>
    <row r="6" spans="1:17" hidden="1"/>
    <row r="7" spans="1:17" ht="26.25">
      <c r="A7" s="6" t="s">
        <v>1</v>
      </c>
      <c r="B7" s="7" t="s">
        <v>2</v>
      </c>
      <c r="C7" s="8">
        <v>3197.6</v>
      </c>
      <c r="D7" s="91" t="s">
        <v>3</v>
      </c>
      <c r="E7" s="92"/>
      <c r="F7" s="78"/>
      <c r="G7" s="6" t="s">
        <v>2</v>
      </c>
      <c r="H7" s="8">
        <v>675.3</v>
      </c>
    </row>
    <row r="8" spans="1:17" ht="5.25" customHeight="1"/>
    <row r="9" spans="1:17" ht="18" customHeight="1">
      <c r="A9" s="93" t="s">
        <v>4</v>
      </c>
      <c r="B9" s="93"/>
      <c r="C9" s="93"/>
      <c r="D9" s="93"/>
      <c r="E9" s="93"/>
      <c r="F9" s="93"/>
      <c r="G9" s="93"/>
      <c r="H9" s="93"/>
    </row>
    <row r="10" spans="1:17" ht="47.25" customHeight="1">
      <c r="A10" s="9" t="s">
        <v>5</v>
      </c>
      <c r="B10" s="10"/>
      <c r="C10" s="11" t="s">
        <v>6</v>
      </c>
      <c r="D10" s="12" t="s">
        <v>7</v>
      </c>
      <c r="E10" s="12" t="s">
        <v>8</v>
      </c>
      <c r="F10" s="94" t="s">
        <v>9</v>
      </c>
      <c r="G10" s="95"/>
      <c r="H10" s="96"/>
    </row>
    <row r="11" spans="1:17">
      <c r="A11" s="13" t="s">
        <v>10</v>
      </c>
      <c r="B11" s="13"/>
      <c r="C11" s="13"/>
      <c r="D11" s="14">
        <v>70109.16</v>
      </c>
      <c r="E11" s="13">
        <v>48438.46</v>
      </c>
      <c r="F11" s="75">
        <f>C11+D11-E11</f>
        <v>21670.700000000004</v>
      </c>
      <c r="G11" s="76"/>
      <c r="H11" s="77"/>
      <c r="K11">
        <v>17527.29</v>
      </c>
      <c r="L11">
        <v>2464.02</v>
      </c>
      <c r="M11">
        <v>10820.82</v>
      </c>
      <c r="N11">
        <v>10716.23</v>
      </c>
      <c r="O11">
        <v>12906.63</v>
      </c>
      <c r="P11">
        <v>11530.76</v>
      </c>
      <c r="Q11">
        <f>SUM(L11:P11)</f>
        <v>48438.46</v>
      </c>
    </row>
    <row r="12" spans="1:17">
      <c r="A12" s="13" t="s">
        <v>11</v>
      </c>
      <c r="B12" s="13"/>
      <c r="C12" s="13"/>
      <c r="D12" s="14">
        <v>149966.39999999999</v>
      </c>
      <c r="E12" s="13">
        <v>102759.6</v>
      </c>
      <c r="F12" s="75">
        <f>C12+D12-E12</f>
        <v>47206.799999999988</v>
      </c>
      <c r="G12" s="76"/>
      <c r="H12" s="77"/>
      <c r="K12">
        <v>37491.599999999999</v>
      </c>
      <c r="L12">
        <v>4536.9799999999996</v>
      </c>
      <c r="M12">
        <v>23540.3</v>
      </c>
      <c r="N12">
        <v>23121.84</v>
      </c>
      <c r="O12">
        <v>27370.400000000001</v>
      </c>
      <c r="P12">
        <v>24190.04</v>
      </c>
      <c r="Q12">
        <f>SUM(L12:P12)</f>
        <v>102759.56</v>
      </c>
    </row>
    <row r="13" spans="1:17" ht="18" customHeight="1">
      <c r="A13" s="13" t="s">
        <v>12</v>
      </c>
      <c r="B13" s="13"/>
      <c r="C13" s="13"/>
      <c r="D13" s="14">
        <v>16246.2</v>
      </c>
      <c r="E13" s="14">
        <v>11234.03</v>
      </c>
      <c r="F13" s="75">
        <f>C13+D13-E13</f>
        <v>5012.17</v>
      </c>
      <c r="G13" s="76"/>
      <c r="H13" s="77"/>
      <c r="K13">
        <v>4061.55</v>
      </c>
      <c r="L13">
        <v>593.73</v>
      </c>
      <c r="M13">
        <v>2557.3000000000002</v>
      </c>
      <c r="N13">
        <v>2522.39</v>
      </c>
      <c r="O13">
        <v>2960.69</v>
      </c>
      <c r="P13">
        <v>2599.92</v>
      </c>
      <c r="Q13">
        <f>SUM(L13:P13)</f>
        <v>11234.03</v>
      </c>
    </row>
    <row r="14" spans="1:17" ht="18" customHeight="1">
      <c r="A14" s="13" t="s">
        <v>13</v>
      </c>
      <c r="B14" s="13"/>
      <c r="C14" s="13"/>
      <c r="D14" s="14">
        <v>13496</v>
      </c>
      <c r="E14" s="14">
        <v>8680.94</v>
      </c>
      <c r="F14" s="15"/>
      <c r="G14" s="76">
        <f>D14-E14</f>
        <v>4815.0599999999995</v>
      </c>
      <c r="H14" s="78"/>
      <c r="K14">
        <v>3374.18</v>
      </c>
      <c r="L14">
        <v>498.65</v>
      </c>
      <c r="M14">
        <v>2006.49</v>
      </c>
      <c r="N14">
        <v>1870.07</v>
      </c>
      <c r="O14">
        <v>2267.0700000000002</v>
      </c>
      <c r="P14">
        <v>2038.66</v>
      </c>
      <c r="Q14">
        <f>SUM(L14:P14)</f>
        <v>8680.94</v>
      </c>
    </row>
    <row r="15" spans="1:17" ht="30" customHeight="1">
      <c r="A15" s="13" t="s">
        <v>14</v>
      </c>
      <c r="B15" s="13"/>
      <c r="C15" s="13">
        <f>SUM(C11:C13)</f>
        <v>0</v>
      </c>
      <c r="D15" s="14">
        <f>D11+D12+D13</f>
        <v>236321.76</v>
      </c>
      <c r="E15" s="14">
        <f>SUM(E11:E14)</f>
        <v>171113.03</v>
      </c>
      <c r="F15" s="75">
        <f>F11+F12+F13+G14</f>
        <v>78704.73</v>
      </c>
      <c r="G15" s="76"/>
      <c r="H15" s="77"/>
    </row>
    <row r="16" spans="1:17" ht="23.25" customHeight="1">
      <c r="D16" s="97"/>
    </row>
    <row r="17" spans="1:8" ht="27.75" customHeight="1">
      <c r="A17" s="79" t="s">
        <v>15</v>
      </c>
      <c r="B17" s="80"/>
      <c r="C17" s="80"/>
      <c r="D17" s="80"/>
      <c r="E17" s="80"/>
      <c r="F17" s="80"/>
      <c r="G17" s="80"/>
      <c r="H17" s="80"/>
    </row>
    <row r="18" spans="1:8" ht="0.75" customHeight="1">
      <c r="A18" s="81"/>
      <c r="B18" s="82"/>
      <c r="C18" s="82"/>
      <c r="D18" s="82"/>
      <c r="E18" s="82"/>
      <c r="F18" s="82"/>
      <c r="G18" s="82"/>
      <c r="H18" s="82"/>
    </row>
    <row r="19" spans="1:8" ht="29.25" customHeight="1">
      <c r="A19" s="83" t="s">
        <v>16</v>
      </c>
      <c r="B19" s="84"/>
      <c r="C19" s="16" t="s">
        <v>17</v>
      </c>
      <c r="D19" s="17" t="s">
        <v>18</v>
      </c>
      <c r="E19" s="85" t="s">
        <v>19</v>
      </c>
      <c r="F19" s="86"/>
      <c r="G19" s="86"/>
      <c r="H19" s="87"/>
    </row>
    <row r="20" spans="1:8" ht="15.75">
      <c r="A20" s="18" t="s">
        <v>11</v>
      </c>
      <c r="B20" s="19"/>
      <c r="C20" s="20"/>
      <c r="D20" s="21"/>
      <c r="E20" s="22"/>
      <c r="F20" s="23"/>
      <c r="G20" s="23"/>
      <c r="H20" s="24"/>
    </row>
    <row r="21" spans="1:8" ht="39" customHeight="1">
      <c r="A21" s="25" t="s">
        <v>20</v>
      </c>
      <c r="B21" s="19"/>
      <c r="C21" s="26">
        <v>3835</v>
      </c>
      <c r="D21" s="27" t="s">
        <v>21</v>
      </c>
      <c r="E21" s="69" t="s">
        <v>22</v>
      </c>
      <c r="F21" s="70"/>
      <c r="G21" s="70"/>
      <c r="H21" s="71"/>
    </row>
    <row r="22" spans="1:8" ht="65.25" customHeight="1">
      <c r="A22" s="25" t="s">
        <v>23</v>
      </c>
      <c r="B22" s="19"/>
      <c r="C22" s="26">
        <v>11538.2</v>
      </c>
      <c r="D22" s="27" t="s">
        <v>21</v>
      </c>
      <c r="E22" s="68" t="s">
        <v>24</v>
      </c>
      <c r="F22" s="64"/>
      <c r="G22" s="64"/>
      <c r="H22" s="65"/>
    </row>
    <row r="23" spans="1:8" ht="36.75" customHeight="1">
      <c r="A23" s="66" t="s">
        <v>25</v>
      </c>
      <c r="B23" s="72"/>
      <c r="C23" s="26">
        <v>5959.53</v>
      </c>
      <c r="D23" s="27" t="s">
        <v>26</v>
      </c>
      <c r="E23" s="68" t="s">
        <v>27</v>
      </c>
      <c r="F23" s="64"/>
      <c r="G23" s="64"/>
      <c r="H23" s="65"/>
    </row>
    <row r="24" spans="1:8" ht="41.25" customHeight="1">
      <c r="A24" s="73" t="s">
        <v>28</v>
      </c>
      <c r="B24" s="74"/>
      <c r="C24" s="26">
        <v>2124.3000000000002</v>
      </c>
      <c r="D24" s="28" t="s">
        <v>29</v>
      </c>
      <c r="E24" s="68" t="s">
        <v>30</v>
      </c>
      <c r="F24" s="64"/>
      <c r="G24" s="64"/>
      <c r="H24" s="65"/>
    </row>
    <row r="25" spans="1:8" ht="27.75" customHeight="1">
      <c r="A25" s="66" t="s">
        <v>31</v>
      </c>
      <c r="B25" s="67"/>
      <c r="C25" s="26">
        <v>23022.720000000001</v>
      </c>
      <c r="D25" s="27" t="s">
        <v>32</v>
      </c>
      <c r="E25" s="68" t="s">
        <v>31</v>
      </c>
      <c r="F25" s="64"/>
      <c r="G25" s="64"/>
      <c r="H25" s="65"/>
    </row>
    <row r="26" spans="1:8" ht="42.75" customHeight="1">
      <c r="A26" s="29" t="s">
        <v>33</v>
      </c>
      <c r="B26" s="30"/>
      <c r="C26" s="26">
        <v>59162.92</v>
      </c>
      <c r="D26" s="27" t="s">
        <v>21</v>
      </c>
      <c r="E26" s="68" t="s">
        <v>34</v>
      </c>
      <c r="F26" s="64"/>
      <c r="G26" s="64"/>
      <c r="H26" s="65"/>
    </row>
    <row r="27" spans="1:8" ht="28.5" customHeight="1">
      <c r="A27" s="29" t="s">
        <v>35</v>
      </c>
      <c r="B27" s="30"/>
      <c r="C27" s="26">
        <v>4860.3500000000004</v>
      </c>
      <c r="D27" s="28" t="s">
        <v>36</v>
      </c>
      <c r="E27" s="68" t="s">
        <v>37</v>
      </c>
      <c r="F27" s="64"/>
      <c r="G27" s="64"/>
      <c r="H27" s="65"/>
    </row>
    <row r="28" spans="1:8" ht="27.75" customHeight="1">
      <c r="A28" s="29" t="s">
        <v>38</v>
      </c>
      <c r="B28" s="30"/>
      <c r="C28" s="26">
        <v>20208.830000000002</v>
      </c>
      <c r="D28" s="27" t="s">
        <v>39</v>
      </c>
      <c r="E28" s="68" t="s">
        <v>40</v>
      </c>
      <c r="F28" s="64"/>
      <c r="G28" s="64"/>
      <c r="H28" s="65"/>
    </row>
    <row r="29" spans="1:8" ht="31.5" customHeight="1">
      <c r="A29" s="29"/>
      <c r="B29" s="31"/>
      <c r="C29" s="32"/>
      <c r="D29" s="27"/>
      <c r="E29" s="53"/>
      <c r="F29" s="54"/>
      <c r="G29" s="54"/>
      <c r="H29" s="55"/>
    </row>
    <row r="30" spans="1:8" ht="29.25" customHeight="1">
      <c r="A30" s="29"/>
      <c r="B30" s="31"/>
      <c r="C30" s="32"/>
      <c r="D30" s="27"/>
      <c r="E30" s="53"/>
      <c r="F30" s="54"/>
      <c r="G30" s="54"/>
      <c r="H30" s="55"/>
    </row>
    <row r="31" spans="1:8" ht="27.75" customHeight="1">
      <c r="A31" s="29" t="s">
        <v>14</v>
      </c>
      <c r="B31" s="31"/>
      <c r="C31" s="33">
        <f>SUM(C21:C30)</f>
        <v>130711.85</v>
      </c>
      <c r="D31" s="27"/>
      <c r="E31" s="34"/>
      <c r="F31" s="35"/>
      <c r="G31" s="35"/>
      <c r="H31" s="36"/>
    </row>
    <row r="32" spans="1:8" ht="29.25" customHeight="1">
      <c r="A32" s="56" t="s">
        <v>10</v>
      </c>
      <c r="B32" s="57"/>
      <c r="C32" s="37"/>
      <c r="D32" s="38"/>
      <c r="E32" s="58"/>
      <c r="F32" s="59"/>
      <c r="G32" s="59"/>
      <c r="H32" s="60"/>
    </row>
    <row r="33" spans="1:8" ht="39">
      <c r="A33" s="29" t="s">
        <v>41</v>
      </c>
      <c r="B33" s="39"/>
      <c r="C33" s="32">
        <v>45404.5</v>
      </c>
      <c r="D33" s="27" t="s">
        <v>21</v>
      </c>
      <c r="E33" s="61" t="s">
        <v>42</v>
      </c>
      <c r="F33" s="62"/>
      <c r="G33" s="62"/>
      <c r="H33" s="62"/>
    </row>
    <row r="34" spans="1:8" ht="48.75" customHeight="1">
      <c r="A34" s="29" t="s">
        <v>43</v>
      </c>
      <c r="B34" s="31"/>
      <c r="C34" s="32">
        <v>5596</v>
      </c>
      <c r="D34" s="27" t="s">
        <v>21</v>
      </c>
      <c r="E34" s="63" t="s">
        <v>44</v>
      </c>
      <c r="F34" s="64"/>
      <c r="G34" s="64"/>
      <c r="H34" s="65"/>
    </row>
    <row r="35" spans="1:8" ht="27.75" customHeight="1">
      <c r="A35" s="40" t="s">
        <v>14</v>
      </c>
      <c r="B35" s="31"/>
      <c r="C35" s="33">
        <f>SUM(C33:C34)</f>
        <v>51000.5</v>
      </c>
      <c r="D35" s="41"/>
      <c r="E35" s="31"/>
      <c r="F35" s="31"/>
      <c r="G35" s="31"/>
      <c r="H35" s="42"/>
    </row>
    <row r="36" spans="1:8" ht="3" customHeight="1">
      <c r="A36" s="43"/>
      <c r="B36" s="43"/>
      <c r="C36" s="43"/>
      <c r="D36" s="43"/>
      <c r="E36" s="43"/>
      <c r="F36" s="43"/>
      <c r="G36" s="43"/>
      <c r="H36" s="44"/>
    </row>
    <row r="37" spans="1:8" ht="27.75" customHeight="1">
      <c r="A37" t="s">
        <v>54</v>
      </c>
    </row>
    <row r="38" spans="1:8" ht="27.75" customHeight="1">
      <c r="A38" s="45"/>
      <c r="B38" s="45"/>
      <c r="C38" s="46" t="s">
        <v>45</v>
      </c>
      <c r="D38" s="46" t="s">
        <v>46</v>
      </c>
      <c r="E38" s="46" t="s">
        <v>47</v>
      </c>
    </row>
    <row r="39" spans="1:8" ht="22.5" customHeight="1">
      <c r="A39" s="46" t="s">
        <v>48</v>
      </c>
      <c r="B39" s="45"/>
      <c r="C39" s="45">
        <f>E11</f>
        <v>48438.46</v>
      </c>
      <c r="D39" s="47">
        <f>C35</f>
        <v>51000.5</v>
      </c>
      <c r="E39" s="48">
        <f>C39-D39</f>
        <v>-2562.0400000000009</v>
      </c>
    </row>
    <row r="40" spans="1:8" ht="41.25" customHeight="1">
      <c r="A40" s="46" t="s">
        <v>11</v>
      </c>
      <c r="B40" s="45"/>
      <c r="C40" s="48">
        <f>E12</f>
        <v>102759.6</v>
      </c>
      <c r="D40" s="48">
        <f>C31</f>
        <v>130711.85</v>
      </c>
      <c r="E40" s="48">
        <f>C40-D40</f>
        <v>-27952.25</v>
      </c>
    </row>
    <row r="41" spans="1:8" ht="36.75" customHeight="1">
      <c r="A41" s="49" t="s">
        <v>14</v>
      </c>
      <c r="B41" s="49"/>
      <c r="C41" s="50">
        <f>SUM(C39:C40)</f>
        <v>151198.06</v>
      </c>
      <c r="D41" s="51">
        <f>SUM(D39:D40)</f>
        <v>181712.35</v>
      </c>
      <c r="E41" s="51">
        <f>SUM(E39:E40)</f>
        <v>-30514.29</v>
      </c>
    </row>
    <row r="44" spans="1:8" ht="15.75">
      <c r="A44" s="52"/>
      <c r="B44" s="52"/>
      <c r="C44" s="52"/>
      <c r="D44" s="52"/>
      <c r="E44" s="52"/>
    </row>
    <row r="45" spans="1:8" ht="15.75">
      <c r="A45" s="52" t="s">
        <v>49</v>
      </c>
      <c r="B45" s="52"/>
      <c r="C45" s="52" t="s">
        <v>50</v>
      </c>
      <c r="D45" s="52"/>
      <c r="E45" s="52" t="s">
        <v>51</v>
      </c>
    </row>
  </sheetData>
  <mergeCells count="30">
    <mergeCell ref="A19:B19"/>
    <mergeCell ref="E19:H19"/>
    <mergeCell ref="A2:H2"/>
    <mergeCell ref="A3:K3"/>
    <mergeCell ref="D7:F7"/>
    <mergeCell ref="A9:H9"/>
    <mergeCell ref="F10:H10"/>
    <mergeCell ref="F11:H11"/>
    <mergeCell ref="F12:H12"/>
    <mergeCell ref="F13:H13"/>
    <mergeCell ref="G14:H14"/>
    <mergeCell ref="F15:H15"/>
    <mergeCell ref="A17:H18"/>
    <mergeCell ref="E29:H29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E30:H30"/>
    <mergeCell ref="A32:B32"/>
    <mergeCell ref="E32:H32"/>
    <mergeCell ref="E33:H33"/>
    <mergeCell ref="E34:H34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2016-05-18T10:07:55Z</dcterms:created>
  <dcterms:modified xsi:type="dcterms:W3CDTF">2016-05-25T08:07:59Z</dcterms:modified>
</cp:coreProperties>
</file>