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3"/>
  </bookViews>
  <sheets>
    <sheet name="40Лет ВЛКСМ 114А" sheetId="1" r:id="rId1"/>
    <sheet name="40Лет ВЛКСМ 114А 2014" sheetId="3" r:id="rId2"/>
    <sheet name="40Лет ВЛКСМ 114А 2015" sheetId="2" r:id="rId3"/>
    <sheet name="40 лет ВЛКСМ 114А 2016" sheetId="4" r:id="rId4"/>
  </sheets>
  <calcPr calcId="125725"/>
</workbook>
</file>

<file path=xl/calcChain.xml><?xml version="1.0" encoding="utf-8"?>
<calcChain xmlns="http://schemas.openxmlformats.org/spreadsheetml/2006/main">
  <c r="F20" i="4"/>
  <c r="C42"/>
  <c r="C36"/>
  <c r="R21"/>
  <c r="P21"/>
  <c r="N21"/>
  <c r="E20"/>
  <c r="D20"/>
  <c r="C20"/>
  <c r="G19"/>
  <c r="G18"/>
  <c r="G17"/>
  <c r="G16"/>
  <c r="F12"/>
  <c r="F11"/>
  <c r="F17" i="2"/>
  <c r="C33"/>
  <c r="C40"/>
  <c r="H16"/>
  <c r="E17"/>
  <c r="D17"/>
  <c r="C16" i="3"/>
  <c r="C37"/>
  <c r="C32"/>
  <c r="E16"/>
  <c r="G15"/>
  <c r="D16"/>
  <c r="Q19" i="2"/>
  <c r="P19"/>
  <c r="N19"/>
  <c r="M19"/>
  <c r="K19"/>
  <c r="J19"/>
  <c r="C17"/>
  <c r="F14" i="3"/>
  <c r="F13"/>
  <c r="F12"/>
  <c r="F11"/>
  <c r="F13" i="2"/>
  <c r="F12"/>
  <c r="F11"/>
  <c r="E15" i="1"/>
  <c r="D15"/>
  <c r="F14"/>
  <c r="F13"/>
  <c r="F12"/>
  <c r="F11"/>
  <c r="F15" s="1"/>
  <c r="F16" i="3" l="1"/>
</calcChain>
</file>

<file path=xl/sharedStrings.xml><?xml version="1.0" encoding="utf-8"?>
<sst xmlns="http://schemas.openxmlformats.org/spreadsheetml/2006/main" count="287" uniqueCount="125">
  <si>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</si>
  <si>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</si>
  <si>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40 Лет ВЛКСМ 114А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</si>
  <si>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</si>
  <si>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</si>
  <si>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</si>
  <si>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</si>
  <si>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</si>
  <si>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</si>
  <si>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</si>
  <si>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</si>
  <si>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</si>
  <si>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</si>
  <si>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</si>
  <si>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</si>
  <si>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Капитальный ремонт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</si>
  <si>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</si>
  <si>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</si>
  <si>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</si>
  <si>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</si>
  <si>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</si>
  <si>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</si>
  <si>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</si>
  <si>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</si>
  <si>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</si>
  <si>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</si>
  <si>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</si>
  <si>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</si>
  <si>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>Вывоз ТБО</t>
  </si>
  <si>
    <t>ООО "ККЦ"</t>
  </si>
  <si>
    <t>Договор , акты оказанных услуг .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</si>
  <si>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</si>
  <si>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</si>
  <si>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</si>
  <si>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</si>
  <si>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ООО "УК "Пионер" </t>
  </si>
  <si>
    <t>Договор управления № 12/76 от 01.07.2012 г.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</si>
  <si>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</si>
  <si>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</si>
  <si>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</si>
  <si>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</si>
  <si>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</si>
  <si>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</si>
  <si>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</si>
  <si>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</si>
  <si>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Заделка межпанельных швов</t>
  </si>
  <si>
    <t>ООО "Ампир"</t>
  </si>
  <si>
    <t>Ремонт и обслуживание внутридомового инженерного оборудования</t>
  </si>
  <si>
    <t>ИП Карпинский ВВ. .ИП Шемаков А.А.</t>
  </si>
  <si>
    <t>Работы по текущему ремонту и тех.обслуживанию жил.фонда</t>
  </si>
  <si>
    <t>Работы по электротехническому обслуживанию</t>
  </si>
  <si>
    <t>Договор управления .</t>
  </si>
  <si>
    <t>Согласовано:</t>
  </si>
  <si>
    <t xml:space="preserve">Старший дома </t>
  </si>
  <si>
    <t>_________________________</t>
  </si>
  <si>
    <t>Ляшенко В.А.</t>
  </si>
  <si>
    <t>Отчет о стоимости выполненных работ по содержанию и текущему ремонту общего имущества жилого дома за 2014 год</t>
  </si>
  <si>
    <t>Поступление от провайдеров</t>
  </si>
  <si>
    <t>Содержание инженерного оборудования</t>
  </si>
  <si>
    <t>Содержание строительных конструкций</t>
  </si>
  <si>
    <t xml:space="preserve">ООО "УК Пионер" </t>
  </si>
  <si>
    <t xml:space="preserve">ООО "УК  Пионер" </t>
  </si>
  <si>
    <t>Договор с ООО "ГЦРКП"</t>
  </si>
  <si>
    <t>Договор обслуживания</t>
  </si>
  <si>
    <t>Заработная плата дворника, налоги с ФОТ, хозяйственные и моющие средства, уборочный инструмент</t>
  </si>
  <si>
    <t>Чистка подвала , вывоз и утилизация КГО</t>
  </si>
  <si>
    <t xml:space="preserve">Отключения,  осмотры, запуски систем г/х/в и отопления, ревизии, , мелкий ремонт на трубопроводе, </t>
  </si>
  <si>
    <t>ООО "УК Пионер" ООО "ЭкоЛэнд"</t>
  </si>
  <si>
    <t>ООО "УК Пионер"</t>
  </si>
  <si>
    <t>Вывоз мусора</t>
  </si>
  <si>
    <t>Чистка дороги</t>
  </si>
  <si>
    <t>Чистка дороги механизированным способом</t>
  </si>
  <si>
    <t>Ремонт внутридомового инженерного оборудования</t>
  </si>
  <si>
    <t>Председатель СД</t>
  </si>
  <si>
    <t>Директор</t>
  </si>
  <si>
    <t>_________________________________</t>
  </si>
  <si>
    <t>_____________________</t>
  </si>
  <si>
    <t>Земля на газон</t>
  </si>
  <si>
    <t xml:space="preserve">КАМАЗ </t>
  </si>
  <si>
    <t xml:space="preserve"> </t>
  </si>
  <si>
    <t>Отчет о стоимости выполненных работ по содержанию и текущему ремонту общего имущества жилого дома за  2015 год.</t>
  </si>
  <si>
    <t>Услуги Совета Дома</t>
  </si>
  <si>
    <t>Отключения,  осмотры, запуски систем г/х/в и отопления, ревизии, , мелкий ремонт на трубопроводе, снятие и учет показаний с приборов учетв на МОП</t>
  </si>
  <si>
    <t>"Дезинфекционная станция"</t>
  </si>
  <si>
    <t xml:space="preserve">Обработка 1 раз в месяц от грызунов  </t>
  </si>
  <si>
    <t>Ремонт и обслуживание внутридомового инженерного сантехнического  оборудования</t>
  </si>
  <si>
    <t>Ремонт и обслуживание внутридомового инженерного электротехнического оборудования</t>
  </si>
  <si>
    <t>Содержание придомовой территории</t>
  </si>
  <si>
    <t>Изготовление и установка вентиляционных решеток</t>
  </si>
  <si>
    <t>Услуги СоветаДома</t>
  </si>
  <si>
    <t>Коршунова Г.М.</t>
  </si>
  <si>
    <t>Директор ООО "УК Пионер"</t>
  </si>
  <si>
    <t>Ляшенко В.А,</t>
  </si>
  <si>
    <t>ООО "Казыр"</t>
  </si>
  <si>
    <t xml:space="preserve">Очистка ливневок, флюгарок, уборка снега, сосулек, мелкие ремонтные работы </t>
  </si>
  <si>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</si>
  <si>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</si>
  <si>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ул.40 лет ВЛКСМ 114 А</t>
  </si>
  <si>
    <t>вывоз</t>
  </si>
  <si>
    <t>ремонт</t>
  </si>
  <si>
    <t>сод</t>
  </si>
  <si>
    <t xml:space="preserve">Содержание жилья         </t>
  </si>
  <si>
    <t>Вывоз и утилизация ТКО</t>
  </si>
  <si>
    <t>Уборка мусоропровода</t>
  </si>
  <si>
    <t>Услуги совета дома</t>
  </si>
  <si>
    <t xml:space="preserve">Отключения,  осмотры, запуски систем г/х/в и отопления, ревизии, , мелкий ремонт на трубопроводе 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</si>
  <si>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</si>
  <si>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</si>
  <si>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 xml:space="preserve"> Вывоз и утилизация КГО</t>
  </si>
  <si>
    <t>Договор управления</t>
  </si>
  <si>
    <t>Содержание придомой территории</t>
  </si>
  <si>
    <t>Замена стояков отопления, ремонт инженерного оборудования</t>
  </si>
  <si>
    <t>Замены и ремонты светильников</t>
  </si>
  <si>
    <t xml:space="preserve">Председатель Совета дома </t>
  </si>
  <si>
    <t xml:space="preserve">Директор </t>
  </si>
  <si>
    <t>В.А.Ляшенко</t>
  </si>
  <si>
    <t>МТС</t>
  </si>
  <si>
    <t>Е-Лайт-Телеком</t>
  </si>
  <si>
    <t xml:space="preserve">Центра </t>
  </si>
  <si>
    <t xml:space="preserve">Ремонт внутридомового электротехнического оборудования </t>
  </si>
  <si>
    <t>Ремонт крылец</t>
  </si>
  <si>
    <t>Ремонт отмостки</t>
  </si>
  <si>
    <t>ООО УК "Пионер"</t>
  </si>
  <si>
    <t>покосы, уборка снега.установка песочницы, песок, лавочка, урна, граншлак</t>
  </si>
  <si>
    <t xml:space="preserve">Обработка 1 раз в месяц от грызунов, дезинсекция по заявкам 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</si>
</sst>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13" fillId="0" borderId="1" xfId="0" applyFont="1" applyFill="1" applyBorder="1"/>
    <xf numFmtId="2" fontId="9" fillId="0" borderId="1" xfId="0" applyNumberFormat="1" applyFont="1" applyBorder="1"/>
    <xf numFmtId="0" fontId="9" fillId="0" borderId="0" xfId="0" applyFont="1" applyBorder="1"/>
    <xf numFmtId="0" fontId="9" fillId="0" borderId="0" xfId="0" applyFont="1" applyFill="1" applyBorder="1"/>
    <xf numFmtId="0" fontId="13" fillId="0" borderId="1" xfId="0" applyFont="1" applyBorder="1"/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20" fillId="0" borderId="1" xfId="0" applyNumberFormat="1" applyFont="1" applyFill="1" applyBorder="1" applyAlignment="1" applyProtection="1">
      <alignment horizontal="right"/>
    </xf>
    <xf numFmtId="0" fontId="21" fillId="0" borderId="1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center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23" fillId="0" borderId="4" xfId="0" applyNumberFormat="1" applyFont="1" applyFill="1" applyBorder="1" applyAlignment="1" applyProtection="1">
      <alignment horizontal="center"/>
    </xf>
    <xf numFmtId="0" fontId="24" fillId="0" borderId="3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5" fillId="0" borderId="2" xfId="0" applyNumberFormat="1" applyFont="1" applyFill="1" applyBorder="1" applyAlignment="1" applyProtection="1">
      <alignment horizontal="left" vertical="top"/>
    </xf>
    <xf numFmtId="0" fontId="24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0" fontId="23" fillId="0" borderId="2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3" fillId="0" borderId="1" xfId="0" applyNumberFormat="1" applyFont="1" applyFill="1" applyBorder="1" applyAlignment="1" applyProtection="1">
      <alignment horizontal="center" vertical="top"/>
    </xf>
    <xf numFmtId="0" fontId="25" fillId="0" borderId="2" xfId="0" applyNumberFormat="1" applyFont="1" applyFill="1" applyBorder="1" applyAlignment="1" applyProtection="1">
      <alignment horizontal="left" vertical="top" wrapText="1"/>
    </xf>
    <xf numFmtId="0" fontId="25" fillId="0" borderId="3" xfId="0" applyNumberFormat="1" applyFont="1" applyFill="1" applyBorder="1" applyAlignment="1" applyProtection="1">
      <alignment horizontal="left" vertical="top" wrapText="1"/>
    </xf>
    <xf numFmtId="0" fontId="0" fillId="0" borderId="3" xfId="0" applyBorder="1" applyAlignment="1"/>
    <xf numFmtId="0" fontId="15" fillId="0" borderId="3" xfId="0" applyNumberFormat="1" applyFont="1" applyFill="1" applyBorder="1" applyAlignment="1" applyProtection="1">
      <alignment horizontal="left" vertical="top"/>
    </xf>
    <xf numFmtId="0" fontId="25" fillId="0" borderId="3" xfId="0" applyNumberFormat="1" applyFont="1" applyFill="1" applyBorder="1" applyAlignment="1" applyProtection="1">
      <alignment horizontal="left" vertical="top"/>
    </xf>
    <xf numFmtId="2" fontId="23" fillId="0" borderId="1" xfId="0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/>
    <xf numFmtId="2" fontId="15" fillId="0" borderId="1" xfId="0" applyNumberFormat="1" applyFont="1" applyFill="1" applyBorder="1" applyAlignment="1" applyProtection="1">
      <alignment horizontal="center"/>
    </xf>
    <xf numFmtId="0" fontId="15" fillId="0" borderId="4" xfId="0" applyNumberFormat="1" applyFont="1" applyFill="1" applyBorder="1" applyAlignment="1" applyProtection="1">
      <alignment horizontal="left" vertical="top"/>
    </xf>
    <xf numFmtId="0" fontId="25" fillId="0" borderId="4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center" vertical="top"/>
    </xf>
    <xf numFmtId="0" fontId="23" fillId="0" borderId="2" xfId="0" applyNumberFormat="1" applyFont="1" applyFill="1" applyBorder="1" applyAlignment="1" applyProtection="1">
      <alignment horizontal="left" vertical="top"/>
    </xf>
    <xf numFmtId="0" fontId="23" fillId="0" borderId="2" xfId="0" applyNumberFormat="1" applyFont="1" applyFill="1" applyBorder="1" applyAlignment="1" applyProtection="1">
      <alignment horizontal="left" vertical="top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wrapText="1"/>
    </xf>
    <xf numFmtId="0" fontId="23" fillId="0" borderId="2" xfId="0" applyFont="1" applyBorder="1"/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23" fillId="0" borderId="3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left" vertical="top" indent="10"/>
    </xf>
    <xf numFmtId="0" fontId="23" fillId="0" borderId="4" xfId="0" applyNumberFormat="1" applyFont="1" applyFill="1" applyBorder="1" applyAlignment="1" applyProtection="1">
      <alignment horizontal="left" vertical="top"/>
    </xf>
    <xf numFmtId="0" fontId="8" fillId="0" borderId="4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2" fontId="23" fillId="0" borderId="1" xfId="0" applyNumberFormat="1" applyFont="1" applyFill="1" applyBorder="1" applyAlignment="1" applyProtection="1">
      <alignment horizontal="center" vertical="top"/>
    </xf>
    <xf numFmtId="0" fontId="26" fillId="0" borderId="1" xfId="0" applyFont="1" applyBorder="1" applyAlignment="1"/>
    <xf numFmtId="0" fontId="0" fillId="0" borderId="1" xfId="0" applyBorder="1" applyAlignment="1"/>
    <xf numFmtId="0" fontId="9" fillId="0" borderId="0" xfId="0" applyFont="1"/>
    <xf numFmtId="0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/>
    <xf numFmtId="0" fontId="16" fillId="0" borderId="1" xfId="0" applyFont="1" applyBorder="1" applyAlignment="1">
      <alignment horizontal="center"/>
    </xf>
    <xf numFmtId="2" fontId="2" fillId="0" borderId="0" xfId="0" applyNumberFormat="1" applyFont="1"/>
    <xf numFmtId="0" fontId="0" fillId="0" borderId="0" xfId="0" applyFill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23" fillId="0" borderId="2" xfId="0" applyNumberFormat="1" applyFont="1" applyFill="1" applyBorder="1" applyAlignment="1" applyProtection="1">
      <alignment horizontal="left" wrapText="1"/>
    </xf>
    <xf numFmtId="0" fontId="9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1" xfId="0" applyFont="1" applyFill="1" applyBorder="1"/>
    <xf numFmtId="0" fontId="8" fillId="0" borderId="2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23" fillId="0" borderId="2" xfId="0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right" vertical="center"/>
    </xf>
    <xf numFmtId="2" fontId="16" fillId="0" borderId="3" xfId="0" applyNumberFormat="1" applyFont="1" applyBorder="1" applyAlignment="1">
      <alignment horizontal="center" vertical="top"/>
    </xf>
    <xf numFmtId="2" fontId="23" fillId="0" borderId="1" xfId="0" applyNumberFormat="1" applyFont="1" applyFill="1" applyBorder="1" applyAlignment="1" applyProtection="1">
      <alignment horizontal="right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4" xfId="0" applyFont="1" applyBorder="1" applyAlignment="1">
      <alignment horizontal="left" wrapText="1"/>
    </xf>
    <xf numFmtId="0" fontId="25" fillId="0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18" fillId="0" borderId="1" xfId="0" applyNumberFormat="1" applyFont="1" applyFill="1" applyBorder="1" applyAlignment="1" applyProtection="1">
      <alignment horizontal="right" vertical="center"/>
    </xf>
    <xf numFmtId="0" fontId="23" fillId="0" borderId="3" xfId="0" applyNumberFormat="1" applyFont="1" applyFill="1" applyBorder="1" applyAlignment="1" applyProtection="1">
      <alignment horizontal="left" wrapText="1"/>
    </xf>
    <xf numFmtId="2" fontId="9" fillId="0" borderId="3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right" vertical="top"/>
    </xf>
    <xf numFmtId="0" fontId="25" fillId="0" borderId="2" xfId="0" applyNumberFormat="1" applyFont="1" applyFill="1" applyBorder="1" applyAlignment="1" applyProtection="1">
      <alignment horizontal="left" vertical="top"/>
    </xf>
    <xf numFmtId="0" fontId="25" fillId="0" borderId="3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0" fontId="25" fillId="0" borderId="4" xfId="0" applyNumberFormat="1" applyFont="1" applyFill="1" applyBorder="1" applyAlignment="1" applyProtection="1">
      <alignment horizontal="left" vertical="top"/>
    </xf>
    <xf numFmtId="0" fontId="8" fillId="0" borderId="2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23" fillId="0" borderId="2" xfId="0" applyNumberFormat="1" applyFont="1" applyFill="1" applyBorder="1" applyAlignment="1" applyProtection="1">
      <alignment horizontal="left" vertical="top"/>
    </xf>
    <xf numFmtId="0" fontId="23" fillId="0" borderId="2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/>
    </xf>
    <xf numFmtId="0" fontId="8" fillId="0" borderId="2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3" fillId="0" borderId="2" xfId="0" applyNumberFormat="1" applyFont="1" applyFill="1" applyBorder="1" applyAlignment="1" applyProtection="1">
      <alignment horizontal="center"/>
    </xf>
    <xf numFmtId="0" fontId="23" fillId="0" borderId="2" xfId="0" applyNumberFormat="1" applyFont="1" applyFill="1" applyBorder="1" applyAlignment="1" applyProtection="1">
      <alignment horizontal="center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2" fontId="9" fillId="0" borderId="4" xfId="0" applyNumberFormat="1" applyFont="1" applyBorder="1" applyAlignment="1"/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3" fillId="0" borderId="2" xfId="0" applyNumberFormat="1" applyFont="1" applyFill="1" applyBorder="1" applyAlignment="1" applyProtection="1">
      <alignment horizontal="left" wrapText="1"/>
    </xf>
    <xf numFmtId="0" fontId="23" fillId="0" borderId="4" xfId="0" applyNumberFormat="1" applyFont="1" applyFill="1" applyBorder="1" applyAlignment="1" applyProtection="1">
      <alignment horizontal="left" wrapText="1"/>
    </xf>
    <xf numFmtId="0" fontId="0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3" fillId="0" borderId="2" xfId="0" applyNumberFormat="1" applyFont="1" applyFill="1" applyBorder="1" applyAlignment="1" applyProtection="1">
      <alignment horizontal="left"/>
    </xf>
    <xf numFmtId="0" fontId="8" fillId="0" borderId="4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7" fillId="0" borderId="2" xfId="0" applyNumberFormat="1" applyFont="1" applyFill="1" applyBorder="1" applyAlignment="1" applyProtection="1">
      <alignment horizontal="left" vertical="top"/>
    </xf>
    <xf numFmtId="0" fontId="28" fillId="0" borderId="4" xfId="0" applyFont="1" applyBorder="1" applyAlignment="1">
      <alignment horizontal="left" vertical="top"/>
    </xf>
    <xf numFmtId="0" fontId="27" fillId="0" borderId="1" xfId="0" applyNumberFormat="1" applyFont="1" applyFill="1" applyBorder="1" applyAlignment="1" applyProtection="1">
      <alignment horizontal="left" vertical="top"/>
    </xf>
    <xf numFmtId="0" fontId="27" fillId="0" borderId="1" xfId="0" applyNumberFormat="1" applyFont="1" applyFill="1" applyBorder="1" applyAlignment="1" applyProtection="1">
      <alignment horizontal="center" vertical="top" wrapText="1"/>
    </xf>
    <xf numFmtId="0" fontId="27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2" fontId="29" fillId="0" borderId="1" xfId="0" applyNumberFormat="1" applyFont="1" applyFill="1" applyBorder="1" applyAlignment="1" applyProtection="1">
      <alignment horizontal="right"/>
    </xf>
    <xf numFmtId="2" fontId="20" fillId="0" borderId="1" xfId="0" applyNumberFormat="1" applyFont="1" applyFill="1" applyBorder="1" applyAlignment="1" applyProtection="1">
      <alignment horizontal="right"/>
    </xf>
    <xf numFmtId="0" fontId="16" fillId="0" borderId="3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30" fillId="0" borderId="2" xfId="0" applyNumberFormat="1" applyFont="1" applyFill="1" applyBorder="1" applyAlignment="1" applyProtection="1">
      <alignment horizontal="center" wrapText="1"/>
    </xf>
    <xf numFmtId="0" fontId="9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15" fillId="0" borderId="8" xfId="0" applyNumberFormat="1" applyFont="1" applyFill="1" applyBorder="1" applyAlignment="1" applyProtection="1">
      <alignment horizontal="left" vertical="top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6"/>
  <sheetViews>
    <sheetView topLeftCell="A31" zoomScaleNormal="70" workbookViewId="0">
      <selection activeCell="E11" sqref="E11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3.57031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53" t="s">
        <v>1</v>
      </c>
      <c r="B2" s="153"/>
      <c r="C2" s="153"/>
      <c r="D2" s="153"/>
      <c r="E2" s="153"/>
      <c r="F2" s="154"/>
      <c r="G2" s="154"/>
      <c r="H2" s="154"/>
      <c r="I2" s="4"/>
      <c r="J2" s="4"/>
      <c r="K2" s="4"/>
      <c r="L2" s="5"/>
      <c r="M2" s="5"/>
      <c r="N2" s="5"/>
    </row>
    <row r="3" spans="1:14" ht="17.25">
      <c r="A3" s="153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3803.3</v>
      </c>
      <c r="D7" s="156" t="s">
        <v>5</v>
      </c>
      <c r="E7" s="157"/>
      <c r="F7" s="158"/>
      <c r="G7" s="6" t="s">
        <v>4</v>
      </c>
      <c r="H7" s="8">
        <v>613.47</v>
      </c>
    </row>
    <row r="9" spans="1:14" ht="16.5" customHeight="1">
      <c r="A9" s="159" t="s">
        <v>6</v>
      </c>
      <c r="B9" s="159"/>
      <c r="C9" s="159"/>
      <c r="D9" s="159"/>
      <c r="E9" s="159"/>
      <c r="F9" s="159"/>
      <c r="G9" s="159"/>
      <c r="H9" s="159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60" t="s">
        <v>11</v>
      </c>
      <c r="G10" s="161"/>
      <c r="H10" s="162"/>
    </row>
    <row r="11" spans="1:14">
      <c r="A11" s="13" t="s">
        <v>12</v>
      </c>
      <c r="B11" s="13"/>
      <c r="C11" s="14">
        <v>85081.17</v>
      </c>
      <c r="D11" s="15">
        <v>227544.76</v>
      </c>
      <c r="E11" s="13">
        <v>192884.38</v>
      </c>
      <c r="F11" s="163">
        <f>C11+D11-E11</f>
        <v>119741.54999999999</v>
      </c>
      <c r="G11" s="164"/>
      <c r="H11" s="164"/>
      <c r="I11" s="16"/>
      <c r="J11" s="17"/>
    </row>
    <row r="12" spans="1:14">
      <c r="A12" s="13" t="s">
        <v>13</v>
      </c>
      <c r="B12" s="13"/>
      <c r="C12" s="14">
        <v>155842.6</v>
      </c>
      <c r="D12" s="15">
        <v>395730.4</v>
      </c>
      <c r="E12" s="13">
        <v>343433.32</v>
      </c>
      <c r="F12" s="163">
        <f>C12+D12-E12</f>
        <v>208139.68</v>
      </c>
      <c r="G12" s="164"/>
      <c r="H12" s="164"/>
      <c r="I12" s="16"/>
      <c r="J12" s="17"/>
    </row>
    <row r="13" spans="1:14" ht="31.5" customHeight="1">
      <c r="A13" s="7" t="s">
        <v>14</v>
      </c>
      <c r="B13" s="13"/>
      <c r="C13" s="18">
        <v>16023.49</v>
      </c>
      <c r="D13" s="15">
        <v>45280.4</v>
      </c>
      <c r="E13" s="15">
        <v>39479.69</v>
      </c>
      <c r="F13" s="163">
        <f>C13+D13-E13</f>
        <v>21824.199999999997</v>
      </c>
      <c r="G13" s="164"/>
      <c r="H13" s="164"/>
      <c r="I13" s="16"/>
      <c r="J13" s="19"/>
    </row>
    <row r="14" spans="1:14">
      <c r="A14" s="13" t="s">
        <v>15</v>
      </c>
      <c r="B14" s="13"/>
      <c r="C14" s="18">
        <v>32485.87</v>
      </c>
      <c r="D14" s="15">
        <v>89375.2</v>
      </c>
      <c r="E14" s="15">
        <v>79963.100000000006</v>
      </c>
      <c r="F14" s="163">
        <f>C14+D14-E14</f>
        <v>41897.969999999987</v>
      </c>
      <c r="G14" s="164"/>
      <c r="H14" s="164"/>
      <c r="I14" s="16"/>
      <c r="J14" s="19"/>
    </row>
    <row r="15" spans="1:14" ht="17.25" customHeight="1">
      <c r="A15" s="13" t="s">
        <v>16</v>
      </c>
      <c r="B15" s="13"/>
      <c r="C15" s="18">
        <v>289433.13</v>
      </c>
      <c r="D15" s="15">
        <f>SUM(D11:D14)</f>
        <v>757930.76</v>
      </c>
      <c r="E15" s="15">
        <f>SUM(E11:E14)</f>
        <v>655760.48999999987</v>
      </c>
      <c r="F15" s="163">
        <f>SUM(F11:F14)</f>
        <v>391603.39999999997</v>
      </c>
      <c r="G15" s="164"/>
      <c r="H15" s="164"/>
      <c r="I15" s="16"/>
      <c r="J15" s="19"/>
    </row>
    <row r="16" spans="1:14" ht="17.25" customHeight="1"/>
    <row r="17" spans="1:8" ht="27.75" customHeight="1">
      <c r="A17" s="165" t="s">
        <v>17</v>
      </c>
      <c r="B17" s="166"/>
      <c r="C17" s="166"/>
      <c r="D17" s="166"/>
      <c r="E17" s="166"/>
      <c r="F17" s="166"/>
      <c r="G17" s="166"/>
      <c r="H17" s="166"/>
    </row>
    <row r="18" spans="1:8" ht="6.75" customHeight="1">
      <c r="A18" s="167"/>
      <c r="B18" s="168"/>
      <c r="C18" s="168"/>
      <c r="D18" s="168"/>
      <c r="E18" s="168"/>
      <c r="F18" s="168"/>
      <c r="G18" s="168"/>
      <c r="H18" s="168"/>
    </row>
    <row r="19" spans="1:8" ht="38.25">
      <c r="A19" s="148" t="s">
        <v>18</v>
      </c>
      <c r="B19" s="149"/>
      <c r="C19" s="20" t="s">
        <v>19</v>
      </c>
      <c r="D19" s="21" t="s">
        <v>20</v>
      </c>
      <c r="E19" s="150" t="s">
        <v>21</v>
      </c>
      <c r="F19" s="151"/>
      <c r="G19" s="151"/>
      <c r="H19" s="152"/>
    </row>
    <row r="20" spans="1:8" ht="15.75">
      <c r="A20" s="22" t="s">
        <v>13</v>
      </c>
      <c r="B20" s="23"/>
      <c r="C20" s="20"/>
      <c r="D20" s="21"/>
      <c r="E20" s="24"/>
      <c r="F20" s="25"/>
      <c r="G20" s="25"/>
      <c r="H20" s="26"/>
    </row>
    <row r="21" spans="1:8" ht="32.25" customHeight="1">
      <c r="A21" s="136" t="s">
        <v>22</v>
      </c>
      <c r="B21" s="146"/>
      <c r="C21" s="27">
        <v>3312.21</v>
      </c>
      <c r="D21" s="28" t="s">
        <v>23</v>
      </c>
      <c r="E21" s="128" t="s">
        <v>24</v>
      </c>
      <c r="F21" s="129"/>
      <c r="G21" s="129"/>
      <c r="H21" s="130"/>
    </row>
    <row r="22" spans="1:8" ht="32.25" customHeight="1">
      <c r="A22" s="137" t="s">
        <v>25</v>
      </c>
      <c r="B22" s="147"/>
      <c r="C22" s="27">
        <v>1563.15</v>
      </c>
      <c r="D22" s="29" t="s">
        <v>26</v>
      </c>
      <c r="E22" s="128" t="s">
        <v>27</v>
      </c>
      <c r="F22" s="129"/>
      <c r="G22" s="129"/>
      <c r="H22" s="130"/>
    </row>
    <row r="23" spans="1:8" ht="28.5" customHeight="1">
      <c r="A23" s="137" t="s">
        <v>28</v>
      </c>
      <c r="B23" s="147"/>
      <c r="C23" s="27">
        <v>17578.400000000001</v>
      </c>
      <c r="D23" s="28" t="s">
        <v>29</v>
      </c>
      <c r="E23" s="128" t="s">
        <v>30</v>
      </c>
      <c r="F23" s="129"/>
      <c r="G23" s="129"/>
      <c r="H23" s="130"/>
    </row>
    <row r="24" spans="1:8" ht="33.75" customHeight="1">
      <c r="A24" s="136" t="s">
        <v>31</v>
      </c>
      <c r="B24" s="135"/>
      <c r="C24" s="27">
        <v>28125.439999999999</v>
      </c>
      <c r="D24" s="28" t="s">
        <v>32</v>
      </c>
      <c r="E24" s="128" t="s">
        <v>33</v>
      </c>
      <c r="F24" s="129"/>
      <c r="G24" s="129"/>
      <c r="H24" s="130"/>
    </row>
    <row r="25" spans="1:8" ht="33" customHeight="1">
      <c r="A25" s="30" t="s">
        <v>34</v>
      </c>
      <c r="B25" s="31"/>
      <c r="C25" s="27">
        <v>64688.52</v>
      </c>
      <c r="D25" s="28" t="s">
        <v>35</v>
      </c>
      <c r="E25" s="128" t="s">
        <v>36</v>
      </c>
      <c r="F25" s="129"/>
      <c r="G25" s="129"/>
      <c r="H25" s="130"/>
    </row>
    <row r="26" spans="1:8" ht="28.5" customHeight="1">
      <c r="A26" s="30" t="s">
        <v>37</v>
      </c>
      <c r="B26" s="31"/>
      <c r="C26" s="27">
        <v>8789.2000000000007</v>
      </c>
      <c r="D26" s="29" t="s">
        <v>38</v>
      </c>
      <c r="E26" s="128" t="s">
        <v>39</v>
      </c>
      <c r="F26" s="129"/>
      <c r="G26" s="129"/>
      <c r="H26" s="130"/>
    </row>
    <row r="27" spans="1:8" ht="30" customHeight="1">
      <c r="A27" s="30" t="s">
        <v>40</v>
      </c>
      <c r="B27" s="31"/>
      <c r="C27" s="27">
        <v>22500.36</v>
      </c>
      <c r="D27" s="28" t="s">
        <v>35</v>
      </c>
      <c r="E27" s="128" t="s">
        <v>41</v>
      </c>
      <c r="F27" s="129"/>
      <c r="G27" s="129"/>
      <c r="H27" s="130"/>
    </row>
    <row r="28" spans="1:8" ht="30.75" customHeight="1">
      <c r="A28" s="137" t="s">
        <v>42</v>
      </c>
      <c r="B28" s="138"/>
      <c r="C28" s="32"/>
      <c r="D28" s="33" t="s">
        <v>43</v>
      </c>
      <c r="E28" s="139" t="s">
        <v>44</v>
      </c>
      <c r="F28" s="140"/>
      <c r="G28" s="140"/>
      <c r="H28" s="141"/>
    </row>
    <row r="29" spans="1:8" ht="15.75">
      <c r="A29" s="34" t="s">
        <v>16</v>
      </c>
      <c r="B29" s="35"/>
      <c r="C29" s="35"/>
      <c r="D29" s="36"/>
      <c r="E29" s="139"/>
      <c r="F29" s="140"/>
      <c r="G29" s="140"/>
      <c r="H29" s="140"/>
    </row>
    <row r="30" spans="1:8" ht="27" customHeight="1">
      <c r="A30" s="142" t="s">
        <v>12</v>
      </c>
      <c r="B30" s="143"/>
      <c r="C30" s="37"/>
      <c r="D30" s="38"/>
      <c r="E30" s="144"/>
      <c r="F30" s="140"/>
      <c r="G30" s="140"/>
      <c r="H30" s="141"/>
    </row>
    <row r="31" spans="1:8" ht="27.75" customHeight="1">
      <c r="A31" s="39" t="s">
        <v>45</v>
      </c>
      <c r="B31" s="40"/>
      <c r="C31" s="41"/>
      <c r="D31" s="42" t="s">
        <v>46</v>
      </c>
      <c r="E31" s="144" t="s">
        <v>44</v>
      </c>
      <c r="F31" s="140"/>
      <c r="G31" s="140"/>
      <c r="H31" s="141"/>
    </row>
    <row r="32" spans="1:8" ht="45.75" customHeight="1">
      <c r="A32" s="39" t="s">
        <v>47</v>
      </c>
      <c r="B32" s="43"/>
      <c r="C32" s="44"/>
      <c r="D32" s="45" t="s">
        <v>48</v>
      </c>
      <c r="E32" s="145" t="s">
        <v>44</v>
      </c>
      <c r="F32" s="129"/>
      <c r="G32" s="129"/>
      <c r="H32" s="130"/>
    </row>
    <row r="33" spans="1:8" ht="56.25" customHeight="1">
      <c r="A33" s="39" t="s">
        <v>49</v>
      </c>
      <c r="B33" s="46"/>
      <c r="C33" s="47"/>
      <c r="D33" s="28" t="s">
        <v>35</v>
      </c>
      <c r="E33" s="128" t="s">
        <v>41</v>
      </c>
      <c r="F33" s="129"/>
      <c r="G33" s="129"/>
      <c r="H33" s="130"/>
    </row>
    <row r="34" spans="1:8" ht="38.25">
      <c r="A34" s="39" t="s">
        <v>50</v>
      </c>
      <c r="B34" s="46"/>
      <c r="C34" s="47"/>
      <c r="D34" s="28" t="s">
        <v>35</v>
      </c>
      <c r="E34" s="128" t="s">
        <v>51</v>
      </c>
      <c r="F34" s="129"/>
      <c r="G34" s="129"/>
      <c r="H34" s="130"/>
    </row>
    <row r="35" spans="1:8">
      <c r="A35" s="48"/>
      <c r="B35" s="46"/>
      <c r="C35" s="47"/>
      <c r="D35" s="43"/>
      <c r="E35" s="43"/>
      <c r="F35" s="43"/>
      <c r="G35" s="43"/>
      <c r="H35" s="49"/>
    </row>
    <row r="36" spans="1:8">
      <c r="A36" s="50" t="s">
        <v>16</v>
      </c>
      <c r="B36" s="46"/>
      <c r="C36" s="47"/>
      <c r="D36" s="46"/>
      <c r="E36" s="46"/>
      <c r="F36" s="46"/>
      <c r="G36" s="46"/>
      <c r="H36" s="51"/>
    </row>
    <row r="37" spans="1:8">
      <c r="A37" s="52"/>
      <c r="B37" s="46"/>
      <c r="C37" s="53"/>
      <c r="D37" s="54"/>
      <c r="E37" s="55"/>
      <c r="F37" s="55"/>
      <c r="G37" s="55"/>
      <c r="H37" s="56"/>
    </row>
    <row r="38" spans="1:8">
      <c r="A38" s="57"/>
      <c r="B38" s="58"/>
      <c r="C38" s="59"/>
      <c r="D38" s="46"/>
      <c r="E38" s="46"/>
      <c r="F38" s="46"/>
      <c r="G38" s="46"/>
      <c r="H38" s="51"/>
    </row>
    <row r="39" spans="1:8" ht="18" customHeight="1">
      <c r="A39" s="50"/>
      <c r="B39" s="60"/>
      <c r="C39" s="60"/>
      <c r="D39" s="46"/>
      <c r="E39" s="46"/>
      <c r="F39" s="46"/>
      <c r="G39" s="46"/>
      <c r="H39" s="51"/>
    </row>
    <row r="40" spans="1:8" ht="16.5" customHeight="1">
      <c r="A40" s="48"/>
      <c r="B40" s="61"/>
      <c r="C40" s="61"/>
      <c r="D40" s="38"/>
      <c r="E40" s="38"/>
      <c r="F40" s="62"/>
      <c r="G40" s="62"/>
      <c r="H40" s="62"/>
    </row>
    <row r="41" spans="1:8" ht="23.25" customHeight="1">
      <c r="A41" s="34"/>
      <c r="B41" s="63"/>
      <c r="C41" s="63"/>
      <c r="D41" s="64"/>
      <c r="E41" s="38"/>
      <c r="F41" s="38"/>
      <c r="G41" s="38"/>
      <c r="H41" s="65"/>
    </row>
    <row r="42" spans="1:8">
      <c r="A42" s="50"/>
      <c r="B42" s="46"/>
      <c r="C42" s="46"/>
      <c r="D42" s="60"/>
      <c r="E42" s="60"/>
      <c r="F42" s="60"/>
      <c r="G42" s="60"/>
      <c r="H42" s="66"/>
    </row>
    <row r="43" spans="1:8">
      <c r="A43" s="48"/>
      <c r="B43" s="46"/>
      <c r="C43" s="46"/>
      <c r="D43" s="61"/>
      <c r="E43" s="61"/>
      <c r="F43" s="61"/>
      <c r="G43" s="61"/>
      <c r="H43" s="67"/>
    </row>
    <row r="44" spans="1:8">
      <c r="A44" s="131"/>
      <c r="B44" s="126"/>
      <c r="C44" s="68"/>
      <c r="D44" s="63"/>
      <c r="E44" s="63"/>
      <c r="F44" s="63"/>
      <c r="G44" s="63"/>
      <c r="H44" s="69"/>
    </row>
    <row r="45" spans="1:8">
      <c r="A45" s="70"/>
      <c r="B45" s="51"/>
      <c r="C45" s="68"/>
      <c r="D45" s="46"/>
      <c r="E45" s="46"/>
      <c r="F45" s="46"/>
      <c r="G45" s="46"/>
      <c r="H45" s="51"/>
    </row>
    <row r="46" spans="1:8">
      <c r="A46" s="132"/>
      <c r="B46" s="133"/>
      <c r="C46" s="68"/>
      <c r="D46" s="46"/>
      <c r="E46" s="46"/>
      <c r="F46" s="46"/>
      <c r="G46" s="46"/>
      <c r="H46" s="51"/>
    </row>
    <row r="47" spans="1:8" ht="15.75">
      <c r="A47" s="50"/>
      <c r="B47" s="46"/>
      <c r="C47" s="46"/>
      <c r="D47" s="38"/>
      <c r="E47" s="36"/>
      <c r="F47" s="38"/>
      <c r="G47" s="38"/>
      <c r="H47" s="62"/>
    </row>
    <row r="48" spans="1:8" ht="27" customHeight="1">
      <c r="A48" s="132"/>
      <c r="B48" s="133"/>
      <c r="C48" s="68"/>
      <c r="D48" s="38"/>
      <c r="E48" s="36"/>
      <c r="F48" s="38"/>
      <c r="G48" s="38"/>
      <c r="H48" s="62"/>
    </row>
    <row r="49" spans="1:8" ht="15.75">
      <c r="A49" s="132"/>
      <c r="B49" s="133"/>
      <c r="C49" s="68"/>
      <c r="D49" s="38"/>
      <c r="E49" s="36"/>
      <c r="F49" s="38"/>
      <c r="G49" s="38"/>
      <c r="H49" s="62"/>
    </row>
    <row r="50" spans="1:8" ht="18.75" customHeight="1">
      <c r="A50" s="134"/>
      <c r="B50" s="135"/>
      <c r="C50" s="68"/>
      <c r="D50" s="46"/>
      <c r="E50" s="46"/>
      <c r="F50" s="46"/>
      <c r="G50" s="46"/>
      <c r="H50" s="51"/>
    </row>
    <row r="51" spans="1:8" ht="26.25" customHeight="1">
      <c r="A51" s="72"/>
      <c r="B51" s="73"/>
      <c r="C51" s="68"/>
      <c r="D51" s="38"/>
      <c r="E51" s="36"/>
      <c r="F51" s="38"/>
      <c r="G51" s="38"/>
      <c r="H51" s="62"/>
    </row>
    <row r="52" spans="1:8" ht="39.75" customHeight="1">
      <c r="A52" s="74"/>
      <c r="B52" s="75"/>
      <c r="C52" s="68"/>
      <c r="D52" s="38"/>
      <c r="E52" s="36"/>
      <c r="F52" s="62"/>
      <c r="G52" s="38"/>
      <c r="H52" s="62"/>
    </row>
    <row r="53" spans="1:8" ht="49.5" customHeight="1">
      <c r="A53" s="76"/>
      <c r="B53" s="73"/>
      <c r="C53" s="68"/>
      <c r="D53" s="38"/>
      <c r="E53" s="36"/>
      <c r="F53" s="62"/>
      <c r="G53" s="38"/>
      <c r="H53" s="62"/>
    </row>
    <row r="54" spans="1:8" ht="18.75" customHeight="1">
      <c r="A54" s="124"/>
      <c r="B54" s="125"/>
      <c r="C54" s="126"/>
      <c r="D54" s="38"/>
      <c r="E54" s="36"/>
      <c r="F54" s="38"/>
      <c r="G54" s="38"/>
      <c r="H54" s="38"/>
    </row>
    <row r="55" spans="1:8" ht="17.25" customHeight="1">
      <c r="A55" s="124"/>
      <c r="B55" s="127"/>
      <c r="C55" s="68"/>
      <c r="D55" s="62"/>
      <c r="E55" s="36"/>
      <c r="F55" s="38"/>
      <c r="G55" s="38"/>
      <c r="H55" s="62"/>
    </row>
    <row r="56" spans="1:8" ht="15.75">
      <c r="A56" s="70"/>
      <c r="B56" s="77"/>
      <c r="C56" s="77"/>
      <c r="D56" s="62"/>
      <c r="E56" s="36"/>
      <c r="F56" s="62"/>
      <c r="G56" s="38"/>
      <c r="H56" s="62"/>
    </row>
    <row r="57" spans="1:8">
      <c r="A57" s="78"/>
      <c r="B57" s="79"/>
      <c r="C57" s="78"/>
      <c r="D57" s="38"/>
      <c r="E57" s="38"/>
      <c r="F57" s="38"/>
      <c r="G57" s="38"/>
      <c r="H57" s="65"/>
    </row>
    <row r="58" spans="1:8">
      <c r="A58" s="24"/>
      <c r="B58" s="25"/>
      <c r="C58" s="25"/>
      <c r="D58" s="38"/>
      <c r="E58" s="38"/>
      <c r="F58" s="38"/>
      <c r="G58" s="38"/>
      <c r="H58" s="65"/>
    </row>
    <row r="59" spans="1:8">
      <c r="A59" s="24"/>
      <c r="B59" s="25"/>
      <c r="C59" s="25"/>
      <c r="D59" s="77"/>
      <c r="E59" s="77"/>
      <c r="F59" s="77"/>
      <c r="G59" s="77"/>
      <c r="H59" s="80"/>
    </row>
    <row r="60" spans="1:8">
      <c r="A60" s="52"/>
      <c r="B60" s="25"/>
      <c r="C60" s="25"/>
      <c r="D60" s="21"/>
      <c r="E60" s="78"/>
      <c r="F60" s="21"/>
      <c r="G60" s="21"/>
      <c r="H60" s="21"/>
    </row>
    <row r="61" spans="1:8">
      <c r="A61" s="48"/>
      <c r="B61" s="61"/>
      <c r="C61" s="61"/>
      <c r="D61" s="25"/>
      <c r="E61" s="25"/>
      <c r="F61" s="25"/>
      <c r="G61" s="25"/>
      <c r="H61" s="26"/>
    </row>
    <row r="62" spans="1:8">
      <c r="A62" s="52"/>
      <c r="B62" s="81"/>
      <c r="C62" s="68"/>
      <c r="D62" s="25"/>
      <c r="E62" s="25"/>
      <c r="F62" s="25"/>
      <c r="G62" s="25"/>
      <c r="H62" s="26"/>
    </row>
    <row r="63" spans="1:8">
      <c r="A63" s="24"/>
      <c r="B63" s="25"/>
      <c r="C63" s="25"/>
      <c r="D63" s="25"/>
      <c r="E63" s="38"/>
      <c r="F63" s="38"/>
      <c r="G63" s="38"/>
      <c r="H63" s="62"/>
    </row>
    <row r="64" spans="1:8">
      <c r="A64" s="48"/>
      <c r="B64" s="82"/>
      <c r="C64" s="82"/>
      <c r="D64" s="61"/>
      <c r="E64" s="61"/>
      <c r="F64" s="61"/>
      <c r="G64" s="61"/>
      <c r="H64" s="67"/>
    </row>
    <row r="65" spans="1:8">
      <c r="A65" s="68"/>
      <c r="B65" s="68"/>
      <c r="C65" s="56"/>
      <c r="D65" s="38"/>
      <c r="E65" s="38"/>
      <c r="F65" s="38"/>
      <c r="G65" s="38"/>
      <c r="H65" s="62"/>
    </row>
    <row r="66" spans="1:8">
      <c r="A66" s="48"/>
      <c r="B66" s="61"/>
      <c r="C66" s="46"/>
      <c r="D66" s="25"/>
      <c r="E66" s="25"/>
      <c r="F66" s="25"/>
      <c r="G66" s="25"/>
      <c r="H66" s="26"/>
    </row>
    <row r="67" spans="1:8">
      <c r="A67" s="50"/>
      <c r="B67" s="60"/>
      <c r="C67" s="60"/>
      <c r="D67" s="82"/>
      <c r="E67" s="82"/>
      <c r="F67" s="82"/>
      <c r="G67" s="82"/>
      <c r="H67" s="83"/>
    </row>
    <row r="68" spans="1:8">
      <c r="A68" s="124"/>
      <c r="B68" s="127"/>
      <c r="C68" s="68"/>
      <c r="D68" s="56"/>
      <c r="E68" s="56"/>
      <c r="F68" s="56"/>
      <c r="G68" s="56"/>
      <c r="H68" s="84"/>
    </row>
    <row r="69" spans="1:8">
      <c r="A69" s="124"/>
      <c r="B69" s="127"/>
      <c r="C69" s="68"/>
      <c r="D69" s="51"/>
      <c r="E69" s="68"/>
      <c r="F69" s="68"/>
      <c r="G69" s="68"/>
      <c r="H69" s="78"/>
    </row>
    <row r="70" spans="1:8">
      <c r="A70" s="85"/>
      <c r="B70" s="86"/>
      <c r="C70" s="86"/>
      <c r="D70" s="60"/>
      <c r="E70" s="60"/>
      <c r="F70" s="60"/>
      <c r="G70" s="60"/>
      <c r="H70" s="66"/>
    </row>
    <row r="71" spans="1:8">
      <c r="A71" s="87"/>
      <c r="D71" s="68"/>
      <c r="E71" s="68"/>
      <c r="F71" s="68"/>
      <c r="G71" s="68"/>
      <c r="H71" s="84"/>
    </row>
    <row r="72" spans="1:8">
      <c r="D72" s="68"/>
      <c r="E72" s="68"/>
      <c r="F72" s="68"/>
      <c r="G72" s="68"/>
      <c r="H72" s="65"/>
    </row>
    <row r="73" spans="1:8" ht="18.75" customHeight="1">
      <c r="D73" s="86"/>
      <c r="E73" s="88"/>
      <c r="F73" s="88"/>
      <c r="G73" s="89"/>
      <c r="H73" s="90"/>
    </row>
    <row r="74" spans="1:8" ht="20.25" customHeight="1">
      <c r="H74" s="91"/>
    </row>
    <row r="75" spans="1:8">
      <c r="A75" t="s">
        <v>52</v>
      </c>
    </row>
    <row r="76" spans="1:8">
      <c r="A76" t="s">
        <v>53</v>
      </c>
      <c r="C76" t="s">
        <v>54</v>
      </c>
      <c r="E76" t="s">
        <v>55</v>
      </c>
    </row>
  </sheetData>
  <mergeCells count="42">
    <mergeCell ref="A19:B19"/>
    <mergeCell ref="E19:H19"/>
    <mergeCell ref="A2:H2"/>
    <mergeCell ref="A3:K3"/>
    <mergeCell ref="D7:F7"/>
    <mergeCell ref="A9:H9"/>
    <mergeCell ref="F10:H10"/>
    <mergeCell ref="F11:H11"/>
    <mergeCell ref="F12:H12"/>
    <mergeCell ref="F13:H13"/>
    <mergeCell ref="F14:H14"/>
    <mergeCell ref="F15:H15"/>
    <mergeCell ref="A17:H18"/>
    <mergeCell ref="A21:B21"/>
    <mergeCell ref="E21:H21"/>
    <mergeCell ref="A22:B22"/>
    <mergeCell ref="E22:H22"/>
    <mergeCell ref="A23:B23"/>
    <mergeCell ref="E23:H23"/>
    <mergeCell ref="E33:H33"/>
    <mergeCell ref="A24:B24"/>
    <mergeCell ref="E24:H24"/>
    <mergeCell ref="E25:H25"/>
    <mergeCell ref="E26:H26"/>
    <mergeCell ref="E27:H27"/>
    <mergeCell ref="A28:B28"/>
    <mergeCell ref="E28:H28"/>
    <mergeCell ref="E29:H29"/>
    <mergeCell ref="A30:B30"/>
    <mergeCell ref="E30:H30"/>
    <mergeCell ref="E31:H31"/>
    <mergeCell ref="E32:H32"/>
    <mergeCell ref="A54:C54"/>
    <mergeCell ref="A55:B55"/>
    <mergeCell ref="A68:B68"/>
    <mergeCell ref="A69:B69"/>
    <mergeCell ref="E34:H34"/>
    <mergeCell ref="A44:B44"/>
    <mergeCell ref="A46:B46"/>
    <mergeCell ref="A48:B48"/>
    <mergeCell ref="A49:B49"/>
    <mergeCell ref="A50:B5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1"/>
  <sheetViews>
    <sheetView topLeftCell="A4" zoomScaleNormal="70" workbookViewId="0">
      <selection activeCell="P27" sqref="P27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3.5703125" customWidth="1"/>
  </cols>
  <sheetData>
    <row r="1" spans="1:14" ht="19.5">
      <c r="A1" s="1" t="s">
        <v>68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53" t="s">
        <v>56</v>
      </c>
      <c r="B2" s="153"/>
      <c r="C2" s="153"/>
      <c r="D2" s="153"/>
      <c r="E2" s="153"/>
      <c r="F2" s="154"/>
      <c r="G2" s="154"/>
      <c r="H2" s="154"/>
      <c r="I2" s="4"/>
      <c r="J2" s="4"/>
      <c r="K2" s="4"/>
      <c r="L2" s="5"/>
      <c r="M2" s="5"/>
      <c r="N2" s="5"/>
    </row>
    <row r="3" spans="1:14" ht="17.25">
      <c r="A3" s="153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3803.3</v>
      </c>
      <c r="D7" s="156" t="s">
        <v>5</v>
      </c>
      <c r="E7" s="157"/>
      <c r="F7" s="158"/>
      <c r="G7" s="6" t="s">
        <v>4</v>
      </c>
      <c r="H7" s="8">
        <v>613.47</v>
      </c>
    </row>
    <row r="9" spans="1:14" ht="16.5" customHeight="1">
      <c r="A9" s="159" t="s">
        <v>6</v>
      </c>
      <c r="B9" s="159"/>
      <c r="C9" s="159"/>
      <c r="D9" s="159"/>
      <c r="E9" s="159"/>
      <c r="F9" s="159"/>
      <c r="G9" s="159"/>
      <c r="H9" s="159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60" t="s">
        <v>11</v>
      </c>
      <c r="G10" s="161"/>
      <c r="H10" s="162"/>
    </row>
    <row r="11" spans="1:14">
      <c r="A11" s="13" t="s">
        <v>12</v>
      </c>
      <c r="B11" s="13"/>
      <c r="C11" s="99">
        <v>70851.759999999995</v>
      </c>
      <c r="D11" s="15">
        <v>264793.49</v>
      </c>
      <c r="E11" s="13">
        <v>259432.01</v>
      </c>
      <c r="F11" s="163">
        <f>C11+D11-E11</f>
        <v>76213.239999999991</v>
      </c>
      <c r="G11" s="164"/>
      <c r="H11" s="169"/>
      <c r="I11" s="16"/>
      <c r="J11" s="17"/>
    </row>
    <row r="12" spans="1:14">
      <c r="A12" s="13" t="s">
        <v>13</v>
      </c>
      <c r="B12" s="13"/>
      <c r="C12" s="99">
        <v>123462.8</v>
      </c>
      <c r="D12" s="15">
        <v>411282.33</v>
      </c>
      <c r="E12" s="13">
        <v>402363.3</v>
      </c>
      <c r="F12" s="163">
        <f>C12+D12-E12</f>
        <v>132381.83000000002</v>
      </c>
      <c r="G12" s="164"/>
      <c r="H12" s="169"/>
      <c r="I12" s="16"/>
      <c r="J12" s="17"/>
    </row>
    <row r="13" spans="1:14" ht="31.5" customHeight="1">
      <c r="A13" s="7" t="s">
        <v>14</v>
      </c>
      <c r="B13" s="13"/>
      <c r="C13" s="13">
        <v>12890.05</v>
      </c>
      <c r="D13" s="15">
        <v>45661.2</v>
      </c>
      <c r="E13" s="15">
        <v>45805.65</v>
      </c>
      <c r="F13" s="163">
        <f>C13+D13-E13</f>
        <v>12745.599999999999</v>
      </c>
      <c r="G13" s="164"/>
      <c r="H13" s="169"/>
      <c r="I13" s="16"/>
      <c r="J13" s="19"/>
    </row>
    <row r="14" spans="1:14">
      <c r="A14" s="13" t="s">
        <v>15</v>
      </c>
      <c r="B14" s="13"/>
      <c r="C14" s="13">
        <v>27563.77</v>
      </c>
      <c r="D14" s="15">
        <v>85641.600000000006</v>
      </c>
      <c r="E14" s="15">
        <v>87604.33</v>
      </c>
      <c r="F14" s="163">
        <f>C14+D14-E14</f>
        <v>25601.040000000008</v>
      </c>
      <c r="G14" s="164"/>
      <c r="H14" s="169"/>
      <c r="I14" s="16"/>
      <c r="J14" s="19"/>
    </row>
    <row r="15" spans="1:14">
      <c r="A15" s="13" t="s">
        <v>69</v>
      </c>
      <c r="B15" s="13"/>
      <c r="C15" s="13">
        <v>15195.91</v>
      </c>
      <c r="D15" s="15">
        <v>59359.56</v>
      </c>
      <c r="E15" s="15">
        <v>58161.51</v>
      </c>
      <c r="F15" s="93"/>
      <c r="G15" s="164">
        <f>C15+D15-E15</f>
        <v>16393.96</v>
      </c>
      <c r="H15" s="158"/>
      <c r="I15" s="16"/>
      <c r="J15" s="19"/>
    </row>
    <row r="16" spans="1:14" ht="17.25" customHeight="1">
      <c r="A16" s="13" t="s">
        <v>16</v>
      </c>
      <c r="B16" s="13"/>
      <c r="C16" s="13">
        <f>C11+C12+C13+C14+C15</f>
        <v>249964.28999999998</v>
      </c>
      <c r="D16" s="15">
        <f>SUM(D11:D15)</f>
        <v>866738.17999999993</v>
      </c>
      <c r="E16" s="15">
        <f>SUM(E11:E15)</f>
        <v>853366.8</v>
      </c>
      <c r="F16" s="163">
        <f>F11+F12+F13+F14+G15</f>
        <v>263335.67000000004</v>
      </c>
      <c r="G16" s="164"/>
      <c r="H16" s="169"/>
      <c r="I16" s="16"/>
      <c r="J16" s="19"/>
    </row>
    <row r="17" spans="1:12" ht="17.25" customHeight="1"/>
    <row r="18" spans="1:12" ht="27.75" customHeight="1">
      <c r="A18" s="165" t="s">
        <v>17</v>
      </c>
      <c r="B18" s="166"/>
      <c r="C18" s="166"/>
      <c r="D18" s="166"/>
      <c r="E18" s="166"/>
      <c r="F18" s="166"/>
      <c r="G18" s="166"/>
      <c r="H18" s="166"/>
    </row>
    <row r="19" spans="1:12" ht="6.75" customHeight="1">
      <c r="A19" s="167"/>
      <c r="B19" s="168"/>
      <c r="C19" s="168"/>
      <c r="D19" s="168"/>
      <c r="E19" s="168"/>
      <c r="F19" s="168"/>
      <c r="G19" s="168"/>
      <c r="H19" s="168"/>
    </row>
    <row r="20" spans="1:12" ht="38.25">
      <c r="A20" s="148" t="s">
        <v>18</v>
      </c>
      <c r="B20" s="149"/>
      <c r="C20" s="20" t="s">
        <v>19</v>
      </c>
      <c r="D20" s="21" t="s">
        <v>20</v>
      </c>
      <c r="E20" s="150" t="s">
        <v>21</v>
      </c>
      <c r="F20" s="151"/>
      <c r="G20" s="151"/>
      <c r="H20" s="152"/>
    </row>
    <row r="21" spans="1:12" ht="15.75">
      <c r="A21" s="22" t="s">
        <v>13</v>
      </c>
      <c r="B21" s="23"/>
      <c r="C21" s="20"/>
      <c r="D21" s="21"/>
      <c r="E21" s="24"/>
      <c r="F21" s="25"/>
      <c r="G21" s="25"/>
      <c r="H21" s="26"/>
    </row>
    <row r="22" spans="1:12" ht="36" customHeight="1">
      <c r="A22" s="71" t="s">
        <v>58</v>
      </c>
      <c r="B22" s="23"/>
      <c r="C22" s="108">
        <v>23932.5</v>
      </c>
      <c r="D22" s="28" t="s">
        <v>61</v>
      </c>
      <c r="E22" s="170" t="s">
        <v>66</v>
      </c>
      <c r="F22" s="171"/>
      <c r="G22" s="171"/>
      <c r="H22" s="172"/>
    </row>
    <row r="23" spans="1:12" ht="42.75" customHeight="1">
      <c r="A23" s="71" t="s">
        <v>59</v>
      </c>
      <c r="B23" s="23"/>
      <c r="C23" s="108">
        <v>25724.44</v>
      </c>
      <c r="D23" s="28" t="s">
        <v>61</v>
      </c>
      <c r="E23" s="170"/>
      <c r="F23" s="171"/>
      <c r="G23" s="171"/>
      <c r="H23" s="172"/>
    </row>
    <row r="24" spans="1:12" ht="28.5" customHeight="1">
      <c r="A24" s="136" t="s">
        <v>22</v>
      </c>
      <c r="B24" s="146"/>
      <c r="C24" s="27">
        <v>13134.12</v>
      </c>
      <c r="D24" s="28" t="s">
        <v>23</v>
      </c>
      <c r="E24" s="128" t="s">
        <v>24</v>
      </c>
      <c r="F24" s="129"/>
      <c r="G24" s="129"/>
      <c r="H24" s="130"/>
      <c r="L24" t="s">
        <v>79</v>
      </c>
    </row>
    <row r="25" spans="1:12" ht="33.75" customHeight="1">
      <c r="A25" s="137" t="s">
        <v>25</v>
      </c>
      <c r="B25" s="147"/>
      <c r="C25" s="27">
        <v>15042.46</v>
      </c>
      <c r="D25" s="29" t="s">
        <v>26</v>
      </c>
      <c r="E25" s="128" t="s">
        <v>27</v>
      </c>
      <c r="F25" s="129"/>
      <c r="G25" s="129"/>
      <c r="H25" s="130"/>
    </row>
    <row r="26" spans="1:12" ht="40.5" customHeight="1">
      <c r="A26" s="136" t="s">
        <v>31</v>
      </c>
      <c r="B26" s="135"/>
      <c r="C26" s="27">
        <v>73023.360000000001</v>
      </c>
      <c r="D26" s="28" t="s">
        <v>60</v>
      </c>
      <c r="E26" s="128" t="s">
        <v>33</v>
      </c>
      <c r="F26" s="129"/>
      <c r="G26" s="129"/>
      <c r="H26" s="130"/>
    </row>
    <row r="27" spans="1:12" ht="30" customHeight="1">
      <c r="A27" s="30" t="s">
        <v>34</v>
      </c>
      <c r="B27" s="31"/>
      <c r="C27" s="27">
        <v>151381.22</v>
      </c>
      <c r="D27" s="28" t="s">
        <v>60</v>
      </c>
      <c r="E27" s="128" t="s">
        <v>51</v>
      </c>
      <c r="F27" s="129"/>
      <c r="G27" s="129"/>
      <c r="H27" s="130"/>
    </row>
    <row r="28" spans="1:12" ht="30.75" customHeight="1">
      <c r="A28" s="30" t="s">
        <v>37</v>
      </c>
      <c r="B28" s="31"/>
      <c r="C28" s="27">
        <v>25558.18</v>
      </c>
      <c r="D28" s="29" t="s">
        <v>67</v>
      </c>
      <c r="E28" s="128" t="s">
        <v>39</v>
      </c>
      <c r="F28" s="129"/>
      <c r="G28" s="129"/>
      <c r="H28" s="130"/>
    </row>
    <row r="29" spans="1:12" ht="26.25" customHeight="1">
      <c r="A29" s="30" t="s">
        <v>40</v>
      </c>
      <c r="B29" s="31"/>
      <c r="C29" s="27">
        <v>72110.570000000007</v>
      </c>
      <c r="D29" s="28" t="s">
        <v>60</v>
      </c>
      <c r="E29" s="128" t="s">
        <v>41</v>
      </c>
      <c r="F29" s="129"/>
      <c r="G29" s="129"/>
      <c r="H29" s="130"/>
    </row>
    <row r="30" spans="1:12" ht="26.25" customHeight="1">
      <c r="A30" s="30" t="s">
        <v>70</v>
      </c>
      <c r="B30" s="31"/>
      <c r="C30" s="27">
        <v>1320</v>
      </c>
      <c r="D30" s="28" t="s">
        <v>60</v>
      </c>
      <c r="E30" s="128" t="s">
        <v>71</v>
      </c>
      <c r="F30" s="173"/>
      <c r="G30" s="173"/>
      <c r="H30" s="174"/>
    </row>
    <row r="31" spans="1:12" ht="27" customHeight="1">
      <c r="A31" s="137" t="s">
        <v>77</v>
      </c>
      <c r="B31" s="138"/>
      <c r="C31" s="27">
        <v>5000</v>
      </c>
      <c r="D31" s="28" t="s">
        <v>60</v>
      </c>
      <c r="E31" s="139" t="s">
        <v>78</v>
      </c>
      <c r="F31" s="140"/>
      <c r="G31" s="140"/>
      <c r="H31" s="141"/>
    </row>
    <row r="32" spans="1:12" ht="27.75" customHeight="1">
      <c r="A32" s="34" t="s">
        <v>16</v>
      </c>
      <c r="B32" s="35"/>
      <c r="C32" s="107">
        <f>SUM(C22:C31)</f>
        <v>406226.85</v>
      </c>
      <c r="D32" s="36"/>
      <c r="E32" s="139"/>
      <c r="F32" s="140"/>
      <c r="G32" s="140"/>
      <c r="H32" s="140"/>
    </row>
    <row r="33" spans="1:8" ht="45.75" customHeight="1">
      <c r="A33" s="142" t="s">
        <v>12</v>
      </c>
      <c r="B33" s="143"/>
      <c r="C33" s="37"/>
      <c r="D33" s="38"/>
      <c r="E33" s="144"/>
      <c r="F33" s="140"/>
      <c r="G33" s="140"/>
      <c r="H33" s="141"/>
    </row>
    <row r="34" spans="1:8" ht="56.25" customHeight="1">
      <c r="A34" s="39" t="s">
        <v>45</v>
      </c>
      <c r="B34" s="40"/>
      <c r="C34" s="98">
        <v>24360</v>
      </c>
      <c r="D34" s="42" t="s">
        <v>46</v>
      </c>
      <c r="E34" s="144" t="s">
        <v>44</v>
      </c>
      <c r="F34" s="140"/>
      <c r="G34" s="140"/>
      <c r="H34" s="141"/>
    </row>
    <row r="35" spans="1:8" ht="38.25">
      <c r="A35" s="39" t="s">
        <v>72</v>
      </c>
      <c r="B35" s="43"/>
      <c r="C35" s="97">
        <v>77215.31</v>
      </c>
      <c r="D35" s="28" t="s">
        <v>60</v>
      </c>
      <c r="E35" s="145" t="s">
        <v>44</v>
      </c>
      <c r="F35" s="129"/>
      <c r="G35" s="129"/>
      <c r="H35" s="130"/>
    </row>
    <row r="36" spans="1:8">
      <c r="A36" s="48"/>
      <c r="B36" s="46"/>
      <c r="C36" s="47"/>
      <c r="D36" s="43"/>
      <c r="E36" s="43"/>
      <c r="F36" s="43"/>
      <c r="G36" s="43"/>
      <c r="H36" s="49"/>
    </row>
    <row r="37" spans="1:8">
      <c r="A37" s="50" t="s">
        <v>16</v>
      </c>
      <c r="B37" s="46"/>
      <c r="C37" s="106">
        <f>SUM(C34:C36)</f>
        <v>101575.31</v>
      </c>
      <c r="D37" s="46"/>
      <c r="E37" s="46"/>
      <c r="F37" s="46"/>
      <c r="G37" s="46"/>
      <c r="H37" s="51"/>
    </row>
    <row r="38" spans="1:8" ht="42" customHeight="1">
      <c r="A38" t="s">
        <v>73</v>
      </c>
      <c r="C38" t="s">
        <v>54</v>
      </c>
      <c r="D38" t="s">
        <v>76</v>
      </c>
    </row>
    <row r="41" spans="1:8">
      <c r="A41" t="s">
        <v>74</v>
      </c>
      <c r="C41" t="s">
        <v>75</v>
      </c>
      <c r="E41" t="s">
        <v>55</v>
      </c>
    </row>
  </sheetData>
  <mergeCells count="33">
    <mergeCell ref="E22:H22"/>
    <mergeCell ref="E23:H23"/>
    <mergeCell ref="G15:H15"/>
    <mergeCell ref="E30:H30"/>
    <mergeCell ref="A20:B20"/>
    <mergeCell ref="E20:H20"/>
    <mergeCell ref="A18:H19"/>
    <mergeCell ref="A24:B24"/>
    <mergeCell ref="E24:H24"/>
    <mergeCell ref="A25:B25"/>
    <mergeCell ref="E25:H25"/>
    <mergeCell ref="A26:B26"/>
    <mergeCell ref="E26:H26"/>
    <mergeCell ref="E27:H27"/>
    <mergeCell ref="E28:H28"/>
    <mergeCell ref="E29:H29"/>
    <mergeCell ref="A2:H2"/>
    <mergeCell ref="A3:K3"/>
    <mergeCell ref="D7:F7"/>
    <mergeCell ref="A9:H9"/>
    <mergeCell ref="F10:H10"/>
    <mergeCell ref="F11:H11"/>
    <mergeCell ref="F12:H12"/>
    <mergeCell ref="F13:H13"/>
    <mergeCell ref="F14:H14"/>
    <mergeCell ref="F16:H16"/>
    <mergeCell ref="E34:H34"/>
    <mergeCell ref="E35:H35"/>
    <mergeCell ref="A31:B31"/>
    <mergeCell ref="E31:H31"/>
    <mergeCell ref="E32:H32"/>
    <mergeCell ref="A33:B33"/>
    <mergeCell ref="E33:H33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5"/>
  <sheetViews>
    <sheetView topLeftCell="A16" zoomScaleNormal="70" workbookViewId="0">
      <selection activeCell="C28" sqref="C28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3.5703125" customWidth="1"/>
    <col min="10" max="17" width="0" hidden="1" customWidth="1"/>
  </cols>
  <sheetData>
    <row r="1" spans="1:17" ht="19.5">
      <c r="A1" s="1" t="s">
        <v>68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7" ht="30.75" customHeight="1">
      <c r="A2" s="153" t="s">
        <v>80</v>
      </c>
      <c r="B2" s="153"/>
      <c r="C2" s="153"/>
      <c r="D2" s="153"/>
      <c r="E2" s="153"/>
      <c r="F2" s="154"/>
      <c r="G2" s="154"/>
      <c r="H2" s="154"/>
      <c r="I2" s="4"/>
      <c r="J2" s="4"/>
      <c r="K2" s="4"/>
      <c r="L2" s="5"/>
      <c r="M2" s="5"/>
      <c r="N2" s="5"/>
    </row>
    <row r="3" spans="1:17" ht="17.25">
      <c r="A3" s="153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5" spans="1:17" hidden="1"/>
    <row r="6" spans="1:17" hidden="1"/>
    <row r="7" spans="1:17" ht="26.25">
      <c r="A7" s="6" t="s">
        <v>3</v>
      </c>
      <c r="B7" s="7" t="s">
        <v>4</v>
      </c>
      <c r="C7" s="8">
        <v>3803.3</v>
      </c>
      <c r="D7" s="156" t="s">
        <v>5</v>
      </c>
      <c r="E7" s="157"/>
      <c r="F7" s="158"/>
      <c r="G7" s="6" t="s">
        <v>4</v>
      </c>
      <c r="H7" s="8">
        <v>613.47</v>
      </c>
    </row>
    <row r="9" spans="1:17" ht="16.5" customHeight="1">
      <c r="A9" s="159" t="s">
        <v>6</v>
      </c>
      <c r="B9" s="159"/>
      <c r="C9" s="159"/>
      <c r="D9" s="159"/>
      <c r="E9" s="159"/>
      <c r="F9" s="159"/>
      <c r="G9" s="159"/>
      <c r="H9" s="159"/>
    </row>
    <row r="10" spans="1:17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60" t="s">
        <v>11</v>
      </c>
      <c r="G10" s="161"/>
      <c r="H10" s="162"/>
    </row>
    <row r="11" spans="1:17">
      <c r="A11" s="13" t="s">
        <v>12</v>
      </c>
      <c r="B11" s="13"/>
      <c r="C11" s="99">
        <v>76213.240000000005</v>
      </c>
      <c r="D11" s="15">
        <v>263251.59999999998</v>
      </c>
      <c r="E11" s="13">
        <v>263439.2</v>
      </c>
      <c r="F11" s="163">
        <f>C11+D11-E11</f>
        <v>76025.639999999956</v>
      </c>
      <c r="G11" s="164"/>
      <c r="H11" s="169"/>
      <c r="I11" s="16"/>
      <c r="J11" s="17">
        <v>22328.45</v>
      </c>
      <c r="K11" s="17">
        <v>21247.47</v>
      </c>
      <c r="M11">
        <v>34719.360000000001</v>
      </c>
      <c r="N11" s="17">
        <v>34871.19</v>
      </c>
      <c r="P11">
        <v>3908.61</v>
      </c>
      <c r="Q11">
        <v>3500.38</v>
      </c>
    </row>
    <row r="12" spans="1:17">
      <c r="A12" s="13" t="s">
        <v>13</v>
      </c>
      <c r="B12" s="13"/>
      <c r="C12" s="99">
        <v>132381.9</v>
      </c>
      <c r="D12" s="15">
        <v>450705.2</v>
      </c>
      <c r="E12" s="13">
        <v>417538.7</v>
      </c>
      <c r="F12" s="163">
        <f>C12+D12-E12</f>
        <v>165548.39999999997</v>
      </c>
      <c r="G12" s="164"/>
      <c r="H12" s="169"/>
      <c r="I12" s="16"/>
      <c r="J12" s="17">
        <v>20227.37</v>
      </c>
      <c r="K12" s="17">
        <v>16347.3</v>
      </c>
      <c r="M12">
        <v>34719.360000000001</v>
      </c>
      <c r="N12" s="17">
        <v>31529.07</v>
      </c>
      <c r="P12">
        <v>3805.1</v>
      </c>
      <c r="Q12">
        <v>2916.51</v>
      </c>
    </row>
    <row r="13" spans="1:17" ht="31.5" customHeight="1">
      <c r="A13" s="7" t="s">
        <v>14</v>
      </c>
      <c r="B13" s="13"/>
      <c r="C13" s="13">
        <v>12745.6</v>
      </c>
      <c r="D13" s="15">
        <v>45764.71</v>
      </c>
      <c r="E13" s="15">
        <v>46295.56</v>
      </c>
      <c r="F13" s="163">
        <f>C13+D13-E13</f>
        <v>12214.75</v>
      </c>
      <c r="G13" s="164"/>
      <c r="H13" s="169"/>
      <c r="I13" s="16"/>
      <c r="J13" s="19">
        <v>22069.58</v>
      </c>
      <c r="K13">
        <v>26188.95</v>
      </c>
      <c r="M13">
        <v>34719.360000000001</v>
      </c>
      <c r="N13">
        <v>38205.64</v>
      </c>
      <c r="P13">
        <v>3805.1</v>
      </c>
      <c r="Q13">
        <v>4589.54</v>
      </c>
    </row>
    <row r="14" spans="1:17">
      <c r="A14" s="13" t="s">
        <v>15</v>
      </c>
      <c r="B14" s="13"/>
      <c r="C14" s="13">
        <v>25601.040000000001</v>
      </c>
      <c r="D14" s="15">
        <v>-1980.41</v>
      </c>
      <c r="E14" s="15">
        <v>8169.67</v>
      </c>
      <c r="F14" s="163">
        <v>15450.96</v>
      </c>
      <c r="G14" s="164"/>
      <c r="H14" s="169"/>
      <c r="I14" s="16"/>
      <c r="J14" s="92">
        <v>22069.58</v>
      </c>
      <c r="K14">
        <v>20242.580000000002</v>
      </c>
      <c r="M14">
        <v>34719.360000000001</v>
      </c>
      <c r="N14">
        <v>33635.29</v>
      </c>
      <c r="P14">
        <v>3805.1</v>
      </c>
      <c r="Q14">
        <v>3508.19</v>
      </c>
    </row>
    <row r="15" spans="1:17" ht="30">
      <c r="A15" s="7" t="s">
        <v>57</v>
      </c>
      <c r="B15" s="13"/>
      <c r="C15" s="13"/>
      <c r="D15" s="15">
        <v>7200</v>
      </c>
      <c r="E15" s="15">
        <v>7200</v>
      </c>
      <c r="F15" s="93"/>
      <c r="G15" s="94"/>
      <c r="H15" s="95"/>
      <c r="I15" s="16"/>
      <c r="J15" s="92"/>
    </row>
    <row r="16" spans="1:17">
      <c r="A16" s="7" t="s">
        <v>81</v>
      </c>
      <c r="B16" s="13"/>
      <c r="C16" s="13"/>
      <c r="D16" s="15">
        <v>22830.6</v>
      </c>
      <c r="E16" s="15">
        <v>14179.5</v>
      </c>
      <c r="F16" s="102"/>
      <c r="G16" s="103"/>
      <c r="H16" s="104">
        <f>C16+D16-E16</f>
        <v>8651.0999999999985</v>
      </c>
      <c r="I16" s="16"/>
      <c r="J16" s="92"/>
    </row>
    <row r="17" spans="1:17" ht="17.25" customHeight="1">
      <c r="A17" s="13" t="s">
        <v>16</v>
      </c>
      <c r="B17" s="13"/>
      <c r="C17" s="13">
        <f>SUM(C11:C14)</f>
        <v>246941.78000000003</v>
      </c>
      <c r="D17" s="15">
        <f>SUM(D11:D16)</f>
        <v>787771.7</v>
      </c>
      <c r="E17" s="15">
        <f>SUM(E11:E16)</f>
        <v>756822.63</v>
      </c>
      <c r="F17" s="163">
        <f>SUM(F11:F16)</f>
        <v>269239.74999999994</v>
      </c>
      <c r="G17" s="164"/>
      <c r="H17" s="169"/>
      <c r="I17" s="16"/>
      <c r="J17" s="92">
        <v>22069.58</v>
      </c>
      <c r="K17">
        <v>18822.54</v>
      </c>
      <c r="M17">
        <v>34719.360000000001</v>
      </c>
      <c r="N17">
        <v>32396.47</v>
      </c>
      <c r="P17">
        <v>3805.1</v>
      </c>
      <c r="Q17">
        <v>4889.28</v>
      </c>
    </row>
    <row r="18" spans="1:17" ht="17.25" customHeight="1">
      <c r="J18" s="92">
        <v>22069.58</v>
      </c>
      <c r="K18">
        <v>22374.25</v>
      </c>
      <c r="M18">
        <v>34719.360000000001</v>
      </c>
      <c r="N18">
        <v>35968.01</v>
      </c>
      <c r="P18">
        <v>3805.1</v>
      </c>
      <c r="Q18">
        <v>4008.7</v>
      </c>
    </row>
    <row r="19" spans="1:17" ht="27.75" customHeight="1">
      <c r="A19" s="165" t="s">
        <v>17</v>
      </c>
      <c r="B19" s="166"/>
      <c r="C19" s="166"/>
      <c r="D19" s="166"/>
      <c r="E19" s="166"/>
      <c r="F19" s="166"/>
      <c r="G19" s="166"/>
      <c r="H19" s="166"/>
      <c r="J19">
        <f>SUM(J11:J18)</f>
        <v>130834.14000000001</v>
      </c>
      <c r="K19">
        <f>SUM(K11:K18)</f>
        <v>125223.09</v>
      </c>
      <c r="M19">
        <f>SUM(M11:M18)</f>
        <v>208316.15999999997</v>
      </c>
      <c r="N19">
        <f>SUM(N11:N18)</f>
        <v>206605.67</v>
      </c>
      <c r="P19">
        <f>SUM(P11:P18)</f>
        <v>22934.109999999997</v>
      </c>
      <c r="Q19">
        <f>SUM(Q11:Q18)</f>
        <v>23412.600000000002</v>
      </c>
    </row>
    <row r="20" spans="1:17" ht="6.75" customHeight="1">
      <c r="A20" s="167"/>
      <c r="B20" s="168"/>
      <c r="C20" s="168"/>
      <c r="D20" s="168"/>
      <c r="E20" s="168"/>
      <c r="F20" s="168"/>
      <c r="G20" s="168"/>
      <c r="H20" s="168"/>
    </row>
    <row r="21" spans="1:17" ht="38.25">
      <c r="A21" s="148" t="s">
        <v>18</v>
      </c>
      <c r="B21" s="149"/>
      <c r="C21" s="20" t="s">
        <v>19</v>
      </c>
      <c r="D21" s="21" t="s">
        <v>20</v>
      </c>
      <c r="E21" s="150" t="s">
        <v>21</v>
      </c>
      <c r="F21" s="151"/>
      <c r="G21" s="151"/>
      <c r="H21" s="152"/>
    </row>
    <row r="22" spans="1:17" ht="15.75">
      <c r="A22" s="22" t="s">
        <v>13</v>
      </c>
      <c r="B22" s="23"/>
      <c r="C22" s="20"/>
      <c r="D22" s="21"/>
      <c r="E22" s="24"/>
      <c r="F22" s="25"/>
      <c r="G22" s="25"/>
      <c r="H22" s="26"/>
    </row>
    <row r="23" spans="1:17" ht="42.75" customHeight="1">
      <c r="A23" s="52" t="s">
        <v>58</v>
      </c>
      <c r="B23" s="23"/>
      <c r="C23" s="120">
        <v>24755</v>
      </c>
      <c r="D23" s="28" t="s">
        <v>61</v>
      </c>
      <c r="E23" s="170" t="s">
        <v>82</v>
      </c>
      <c r="F23" s="171"/>
      <c r="G23" s="171"/>
      <c r="H23" s="172"/>
    </row>
    <row r="24" spans="1:17" ht="46.5" customHeight="1">
      <c r="A24" s="52" t="s">
        <v>59</v>
      </c>
      <c r="B24" s="23"/>
      <c r="C24" s="120">
        <v>11322</v>
      </c>
      <c r="D24" s="28" t="s">
        <v>61</v>
      </c>
      <c r="E24" s="170" t="s">
        <v>94</v>
      </c>
      <c r="F24" s="171"/>
      <c r="G24" s="171"/>
      <c r="H24" s="172"/>
    </row>
    <row r="25" spans="1:17" ht="32.25" customHeight="1">
      <c r="A25" s="175" t="s">
        <v>22</v>
      </c>
      <c r="B25" s="178"/>
      <c r="C25" s="27">
        <v>12835.17</v>
      </c>
      <c r="D25" s="28" t="s">
        <v>23</v>
      </c>
      <c r="E25" s="170" t="s">
        <v>62</v>
      </c>
      <c r="F25" s="171"/>
      <c r="G25" s="171"/>
      <c r="H25" s="172"/>
    </row>
    <row r="26" spans="1:17" ht="32.25" customHeight="1">
      <c r="A26" s="179" t="s">
        <v>25</v>
      </c>
      <c r="B26" s="180"/>
      <c r="C26" s="27">
        <v>4733.59</v>
      </c>
      <c r="D26" s="29" t="s">
        <v>83</v>
      </c>
      <c r="E26" s="170" t="s">
        <v>84</v>
      </c>
      <c r="F26" s="171"/>
      <c r="G26" s="171"/>
      <c r="H26" s="172"/>
    </row>
    <row r="27" spans="1:17" ht="33.75" customHeight="1">
      <c r="A27" s="175" t="s">
        <v>31</v>
      </c>
      <c r="B27" s="177"/>
      <c r="C27" s="27">
        <v>73023.360000000001</v>
      </c>
      <c r="D27" s="28" t="s">
        <v>32</v>
      </c>
      <c r="E27" s="170" t="s">
        <v>64</v>
      </c>
      <c r="F27" s="171"/>
      <c r="G27" s="171"/>
      <c r="H27" s="172"/>
    </row>
    <row r="28" spans="1:17" ht="33" customHeight="1">
      <c r="A28" s="96" t="s">
        <v>34</v>
      </c>
      <c r="B28" s="75"/>
      <c r="C28" s="27">
        <v>146816.45000000001</v>
      </c>
      <c r="D28" s="28" t="s">
        <v>60</v>
      </c>
      <c r="E28" s="170" t="s">
        <v>65</v>
      </c>
      <c r="F28" s="171"/>
      <c r="G28" s="171"/>
      <c r="H28" s="172"/>
    </row>
    <row r="29" spans="1:17" ht="28.5" customHeight="1">
      <c r="A29" s="96" t="s">
        <v>37</v>
      </c>
      <c r="B29" s="75"/>
      <c r="C29" s="27">
        <v>20537.82</v>
      </c>
      <c r="D29" s="29" t="s">
        <v>67</v>
      </c>
      <c r="E29" s="170" t="s">
        <v>63</v>
      </c>
      <c r="F29" s="171"/>
      <c r="G29" s="171"/>
      <c r="H29" s="172"/>
    </row>
    <row r="30" spans="1:17" ht="30" customHeight="1">
      <c r="A30" s="96" t="s">
        <v>40</v>
      </c>
      <c r="B30" s="75"/>
      <c r="C30" s="27">
        <v>72110.570000000007</v>
      </c>
      <c r="D30" s="28" t="s">
        <v>60</v>
      </c>
      <c r="E30" s="170" t="s">
        <v>40</v>
      </c>
      <c r="F30" s="171"/>
      <c r="G30" s="171"/>
      <c r="H30" s="172"/>
    </row>
    <row r="31" spans="1:17" ht="30.75" customHeight="1">
      <c r="A31" s="175" t="s">
        <v>87</v>
      </c>
      <c r="B31" s="176"/>
      <c r="C31" s="27">
        <v>2832</v>
      </c>
      <c r="D31" s="28" t="s">
        <v>60</v>
      </c>
      <c r="E31" s="139"/>
      <c r="F31" s="140"/>
      <c r="G31" s="140"/>
      <c r="H31" s="141"/>
    </row>
    <row r="32" spans="1:17" ht="30.75" customHeight="1">
      <c r="A32" s="105" t="s">
        <v>89</v>
      </c>
      <c r="B32" s="121"/>
      <c r="C32" s="27">
        <v>18300</v>
      </c>
      <c r="D32" s="28"/>
      <c r="E32" s="100"/>
      <c r="F32" s="101"/>
      <c r="G32" s="101"/>
      <c r="H32" s="101"/>
    </row>
    <row r="33" spans="1:8" ht="15.75">
      <c r="A33" s="34" t="s">
        <v>16</v>
      </c>
      <c r="B33" s="35"/>
      <c r="C33" s="122">
        <f>SUM(C23:C32)</f>
        <v>387265.96</v>
      </c>
      <c r="D33" s="36"/>
      <c r="E33" s="139"/>
      <c r="F33" s="140"/>
      <c r="G33" s="140"/>
      <c r="H33" s="140"/>
    </row>
    <row r="34" spans="1:8" ht="27" customHeight="1">
      <c r="A34" s="142" t="s">
        <v>12</v>
      </c>
      <c r="B34" s="143"/>
      <c r="C34" s="37"/>
      <c r="D34" s="38"/>
      <c r="E34" s="144"/>
      <c r="F34" s="140"/>
      <c r="G34" s="140"/>
      <c r="H34" s="141"/>
    </row>
    <row r="35" spans="1:8" ht="27.75" customHeight="1">
      <c r="A35" s="39" t="s">
        <v>45</v>
      </c>
      <c r="B35" s="40"/>
      <c r="C35" s="98">
        <v>20880</v>
      </c>
      <c r="D35" s="42" t="s">
        <v>46</v>
      </c>
      <c r="E35" s="144" t="s">
        <v>44</v>
      </c>
      <c r="F35" s="140"/>
      <c r="G35" s="140"/>
      <c r="H35" s="141"/>
    </row>
    <row r="36" spans="1:8" ht="75.75" customHeight="1">
      <c r="A36" s="39" t="s">
        <v>85</v>
      </c>
      <c r="B36" s="43"/>
      <c r="C36" s="97">
        <v>28485.23</v>
      </c>
      <c r="D36" s="45" t="s">
        <v>68</v>
      </c>
      <c r="E36" s="145" t="s">
        <v>44</v>
      </c>
      <c r="F36" s="129"/>
      <c r="G36" s="129"/>
      <c r="H36" s="130"/>
    </row>
    <row r="37" spans="1:8" ht="69.75" customHeight="1">
      <c r="A37" s="39" t="s">
        <v>86</v>
      </c>
      <c r="B37" s="46"/>
      <c r="C37" s="98">
        <v>30179</v>
      </c>
      <c r="D37" s="45" t="s">
        <v>68</v>
      </c>
      <c r="E37" s="128"/>
      <c r="F37" s="129"/>
      <c r="G37" s="129"/>
      <c r="H37" s="130"/>
    </row>
    <row r="38" spans="1:8" ht="25.5">
      <c r="A38" s="39" t="s">
        <v>88</v>
      </c>
      <c r="B38" s="46"/>
      <c r="C38" s="98">
        <v>3250</v>
      </c>
      <c r="D38" s="28" t="s">
        <v>93</v>
      </c>
      <c r="E38" s="128"/>
      <c r="F38" s="129"/>
      <c r="G38" s="129"/>
      <c r="H38" s="130"/>
    </row>
    <row r="39" spans="1:8">
      <c r="A39" s="48"/>
      <c r="B39" s="46"/>
      <c r="C39" s="47"/>
      <c r="D39" s="43"/>
      <c r="E39" s="43"/>
      <c r="F39" s="43"/>
      <c r="G39" s="43"/>
      <c r="H39" s="49"/>
    </row>
    <row r="40" spans="1:8">
      <c r="A40" s="50" t="s">
        <v>16</v>
      </c>
      <c r="B40" s="46"/>
      <c r="C40" s="123">
        <f>SUM(C35:C39)</f>
        <v>82794.23</v>
      </c>
      <c r="D40" s="46"/>
      <c r="E40" s="46"/>
      <c r="F40" s="46"/>
      <c r="G40" s="46"/>
      <c r="H40" s="51"/>
    </row>
    <row r="41" spans="1:8" ht="20.25" customHeight="1">
      <c r="H41" s="91"/>
    </row>
    <row r="42" spans="1:8">
      <c r="A42" t="s">
        <v>52</v>
      </c>
    </row>
    <row r="43" spans="1:8" ht="15" customHeight="1">
      <c r="A43" t="s">
        <v>53</v>
      </c>
      <c r="C43" t="s">
        <v>54</v>
      </c>
      <c r="E43" t="s">
        <v>90</v>
      </c>
    </row>
    <row r="45" spans="1:8">
      <c r="A45" t="s">
        <v>91</v>
      </c>
      <c r="E45" t="s">
        <v>92</v>
      </c>
    </row>
  </sheetData>
  <mergeCells count="33">
    <mergeCell ref="F11:H11"/>
    <mergeCell ref="A2:H2"/>
    <mergeCell ref="A3:K3"/>
    <mergeCell ref="D7:F7"/>
    <mergeCell ref="A9:H9"/>
    <mergeCell ref="F10:H10"/>
    <mergeCell ref="A25:B25"/>
    <mergeCell ref="E25:H25"/>
    <mergeCell ref="A26:B26"/>
    <mergeCell ref="E26:H26"/>
    <mergeCell ref="F12:H12"/>
    <mergeCell ref="F13:H13"/>
    <mergeCell ref="F14:H14"/>
    <mergeCell ref="F17:H17"/>
    <mergeCell ref="A19:H20"/>
    <mergeCell ref="A21:B21"/>
    <mergeCell ref="E21:H21"/>
    <mergeCell ref="E23:H23"/>
    <mergeCell ref="E24:H24"/>
    <mergeCell ref="E38:H38"/>
    <mergeCell ref="E33:H33"/>
    <mergeCell ref="A34:B34"/>
    <mergeCell ref="E34:H34"/>
    <mergeCell ref="E35:H35"/>
    <mergeCell ref="E36:H36"/>
    <mergeCell ref="E37:H37"/>
    <mergeCell ref="A31:B31"/>
    <mergeCell ref="E31:H31"/>
    <mergeCell ref="A27:B27"/>
    <mergeCell ref="E27:H27"/>
    <mergeCell ref="E28:H28"/>
    <mergeCell ref="E29:H29"/>
    <mergeCell ref="E30:H3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4" zoomScaleNormal="70" workbookViewId="0">
      <selection activeCell="E5045" sqref="E5045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95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153" t="s">
        <v>96</v>
      </c>
      <c r="B2" s="153"/>
      <c r="C2" s="153"/>
      <c r="D2" s="153"/>
      <c r="E2" s="153"/>
      <c r="F2" s="154"/>
      <c r="G2" s="154"/>
      <c r="H2" s="154"/>
      <c r="I2" s="4"/>
      <c r="J2" s="4"/>
      <c r="K2" s="4"/>
      <c r="L2" s="5"/>
      <c r="M2" s="5"/>
      <c r="N2" s="5"/>
    </row>
    <row r="3" spans="1:18" ht="15.75">
      <c r="A3" s="153" t="s">
        <v>97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3803.3</v>
      </c>
      <c r="D7" s="156" t="s">
        <v>5</v>
      </c>
      <c r="E7" s="157"/>
      <c r="F7" s="158"/>
      <c r="G7" s="6" t="s">
        <v>4</v>
      </c>
      <c r="H7" s="8">
        <v>613.47</v>
      </c>
    </row>
    <row r="9" spans="1:18" ht="16.5" customHeight="1">
      <c r="A9" s="159" t="s">
        <v>6</v>
      </c>
      <c r="B9" s="159"/>
      <c r="C9" s="159"/>
      <c r="D9" s="159"/>
      <c r="E9" s="159"/>
      <c r="F9" s="159"/>
      <c r="G9" s="159"/>
      <c r="H9" s="159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81" t="s">
        <v>11</v>
      </c>
      <c r="G10" s="182"/>
      <c r="H10" s="182"/>
      <c r="N10" t="s">
        <v>98</v>
      </c>
      <c r="P10" t="s">
        <v>99</v>
      </c>
      <c r="R10" t="s">
        <v>100</v>
      </c>
    </row>
    <row r="11" spans="1:18" s="190" customFormat="1" ht="18" customHeight="1">
      <c r="A11" s="183" t="s">
        <v>12</v>
      </c>
      <c r="B11" s="184"/>
      <c r="C11" s="185">
        <v>76025.62</v>
      </c>
      <c r="D11" s="186">
        <v>264821.2</v>
      </c>
      <c r="E11" s="184">
        <v>291023.59999999998</v>
      </c>
      <c r="F11" s="187">
        <f>C11+D11-E11</f>
        <v>49823.22000000003</v>
      </c>
      <c r="G11" s="187"/>
      <c r="H11" s="187"/>
      <c r="I11" s="188"/>
      <c r="J11" s="189"/>
    </row>
    <row r="12" spans="1:18" s="190" customFormat="1" ht="18" customHeight="1">
      <c r="A12" s="191" t="s">
        <v>101</v>
      </c>
      <c r="B12" s="184"/>
      <c r="C12" s="185">
        <v>165548.4</v>
      </c>
      <c r="D12" s="186">
        <v>416632.3</v>
      </c>
      <c r="E12" s="184">
        <v>475186.3</v>
      </c>
      <c r="F12" s="187">
        <f>C12+D12-E12</f>
        <v>106994.39999999997</v>
      </c>
      <c r="G12" s="187"/>
      <c r="H12" s="187"/>
      <c r="I12" s="188"/>
      <c r="J12" s="189"/>
      <c r="N12" s="190">
        <v>2223.39</v>
      </c>
      <c r="P12" s="190">
        <v>11972.1</v>
      </c>
      <c r="R12" s="190">
        <v>19962.84</v>
      </c>
    </row>
    <row r="13" spans="1:18" s="190" customFormat="1" ht="18.75" customHeight="1">
      <c r="A13" s="191" t="s">
        <v>116</v>
      </c>
      <c r="B13" s="13"/>
      <c r="C13" s="184"/>
      <c r="D13" s="186"/>
      <c r="E13" s="186">
        <v>3600</v>
      </c>
      <c r="F13" s="186"/>
      <c r="G13" s="214"/>
      <c r="H13" s="215"/>
      <c r="I13" s="188"/>
      <c r="J13" s="194"/>
    </row>
    <row r="14" spans="1:18" s="190" customFormat="1" ht="18" customHeight="1">
      <c r="A14" s="191" t="s">
        <v>117</v>
      </c>
      <c r="B14" s="13"/>
      <c r="C14" s="184"/>
      <c r="D14" s="186"/>
      <c r="E14" s="186">
        <v>3600</v>
      </c>
      <c r="F14" s="186"/>
      <c r="G14" s="214"/>
      <c r="H14" s="215"/>
      <c r="I14" s="188"/>
      <c r="J14" s="194"/>
    </row>
    <row r="15" spans="1:18" s="190" customFormat="1" ht="18" customHeight="1">
      <c r="A15" s="191" t="s">
        <v>118</v>
      </c>
      <c r="B15" s="13"/>
      <c r="C15" s="184"/>
      <c r="D15" s="186"/>
      <c r="E15" s="186">
        <v>200</v>
      </c>
      <c r="F15" s="186"/>
      <c r="G15" s="214"/>
      <c r="H15" s="215"/>
      <c r="I15" s="188"/>
      <c r="J15" s="194"/>
    </row>
    <row r="16" spans="1:18" s="190" customFormat="1" ht="18" customHeight="1">
      <c r="A16" s="183" t="s">
        <v>102</v>
      </c>
      <c r="B16" s="184"/>
      <c r="C16" s="184">
        <v>0</v>
      </c>
      <c r="D16" s="186">
        <v>63368.27</v>
      </c>
      <c r="E16" s="186">
        <v>46500.49</v>
      </c>
      <c r="F16" s="186"/>
      <c r="G16" s="192">
        <f>C16+D16-E16</f>
        <v>16867.78</v>
      </c>
      <c r="H16" s="193"/>
      <c r="I16" s="188"/>
      <c r="J16" s="194"/>
      <c r="N16" s="190">
        <v>2241.96</v>
      </c>
      <c r="P16" s="190">
        <v>11039.6</v>
      </c>
      <c r="R16" s="190">
        <v>18350.330000000002</v>
      </c>
    </row>
    <row r="17" spans="1:18" ht="17.25" customHeight="1">
      <c r="A17" s="191" t="s">
        <v>103</v>
      </c>
      <c r="B17" s="184"/>
      <c r="C17" s="184">
        <v>12214.75</v>
      </c>
      <c r="D17" s="186">
        <v>45661.2</v>
      </c>
      <c r="E17" s="186">
        <v>51653.86</v>
      </c>
      <c r="F17" s="186"/>
      <c r="G17" s="192">
        <f>C17+D17-E17</f>
        <v>6222.0899999999965</v>
      </c>
      <c r="H17" s="193"/>
      <c r="N17">
        <v>2489.41</v>
      </c>
      <c r="P17">
        <v>13727.5</v>
      </c>
      <c r="R17">
        <v>22901.119999999999</v>
      </c>
    </row>
    <row r="18" spans="1:18" ht="27.75" customHeight="1">
      <c r="A18" s="191" t="s">
        <v>104</v>
      </c>
      <c r="B18" s="184"/>
      <c r="C18" s="184">
        <v>8651.1</v>
      </c>
      <c r="D18" s="186">
        <v>627.9</v>
      </c>
      <c r="E18" s="186">
        <v>13044.38</v>
      </c>
      <c r="F18" s="186"/>
      <c r="G18" s="192">
        <f>C18+D18-E18</f>
        <v>-3765.3799999999992</v>
      </c>
      <c r="H18" s="193"/>
      <c r="N18">
        <v>1645.71</v>
      </c>
      <c r="P18">
        <v>9936.9</v>
      </c>
      <c r="R18">
        <v>16478.32</v>
      </c>
    </row>
    <row r="19" spans="1:18" ht="14.25" customHeight="1">
      <c r="A19" s="191" t="s">
        <v>69</v>
      </c>
      <c r="B19" s="184"/>
      <c r="C19" s="184">
        <v>15873.23</v>
      </c>
      <c r="D19" s="186">
        <v>18630.34</v>
      </c>
      <c r="E19" s="186">
        <v>34503.57</v>
      </c>
      <c r="F19" s="186"/>
      <c r="G19" s="192">
        <f>C19+D19-E19</f>
        <v>0</v>
      </c>
      <c r="H19" s="193"/>
      <c r="N19">
        <v>3364.57</v>
      </c>
      <c r="P19">
        <v>13201.8</v>
      </c>
      <c r="R19">
        <v>22024.1</v>
      </c>
    </row>
    <row r="20" spans="1:18" ht="38.25" customHeight="1">
      <c r="A20" s="183" t="s">
        <v>16</v>
      </c>
      <c r="B20" s="184"/>
      <c r="C20" s="184">
        <f>SUM(C11:C19)</f>
        <v>278313.09999999998</v>
      </c>
      <c r="D20" s="186">
        <f>SUM(D11:D19)</f>
        <v>809741.21</v>
      </c>
      <c r="E20" s="186">
        <f>SUM(E11:E19)</f>
        <v>919312.19999999984</v>
      </c>
      <c r="F20" s="187">
        <f>SUM(F11:F19)</f>
        <v>156817.62</v>
      </c>
      <c r="G20" s="187"/>
      <c r="H20" s="187"/>
      <c r="N20">
        <v>3951.83</v>
      </c>
      <c r="P20">
        <v>11836.1</v>
      </c>
      <c r="R20">
        <v>19011.18</v>
      </c>
    </row>
    <row r="21" spans="1:18">
      <c r="N21">
        <f>SUM(N12:N20)</f>
        <v>15916.87</v>
      </c>
      <c r="P21">
        <f>SUM(P12:P20)</f>
        <v>71714</v>
      </c>
      <c r="R21">
        <f>SUM(R12:R20)</f>
        <v>118727.88999999998</v>
      </c>
    </row>
    <row r="22" spans="1:18" ht="25.5" customHeight="1">
      <c r="A22" s="165" t="s">
        <v>17</v>
      </c>
      <c r="B22" s="166"/>
      <c r="C22" s="166"/>
      <c r="D22" s="166"/>
      <c r="E22" s="166"/>
      <c r="F22" s="166"/>
      <c r="G22" s="166"/>
      <c r="H22" s="166"/>
    </row>
    <row r="23" spans="1:18" ht="39.75" hidden="1" customHeight="1">
      <c r="A23" s="167"/>
      <c r="B23" s="168"/>
      <c r="C23" s="168"/>
      <c r="D23" s="168"/>
      <c r="E23" s="168"/>
      <c r="F23" s="168"/>
      <c r="G23" s="168"/>
      <c r="H23" s="168"/>
    </row>
    <row r="24" spans="1:18" ht="36.75" customHeight="1">
      <c r="A24" s="195" t="s">
        <v>18</v>
      </c>
      <c r="B24" s="196"/>
      <c r="C24" s="197" t="s">
        <v>19</v>
      </c>
      <c r="D24" s="198" t="s">
        <v>20</v>
      </c>
      <c r="E24" s="199" t="s">
        <v>21</v>
      </c>
      <c r="F24" s="200"/>
      <c r="G24" s="200"/>
      <c r="H24" s="201"/>
    </row>
    <row r="25" spans="1:18" ht="36.75" customHeight="1">
      <c r="A25" s="22" t="s">
        <v>13</v>
      </c>
      <c r="B25" s="109"/>
      <c r="C25" s="20"/>
      <c r="D25" s="21"/>
      <c r="E25" s="110"/>
      <c r="F25" s="111"/>
      <c r="G25" s="111"/>
      <c r="H25" s="112"/>
    </row>
    <row r="26" spans="1:18" ht="33" customHeight="1">
      <c r="A26" s="39" t="s">
        <v>58</v>
      </c>
      <c r="B26" s="109"/>
      <c r="C26" s="202">
        <v>24256.5</v>
      </c>
      <c r="D26" s="28" t="s">
        <v>60</v>
      </c>
      <c r="E26" s="170" t="s">
        <v>105</v>
      </c>
      <c r="F26" s="171"/>
      <c r="G26" s="171"/>
      <c r="H26" s="172"/>
    </row>
    <row r="27" spans="1:18" ht="47.25" customHeight="1">
      <c r="A27" s="39" t="s">
        <v>59</v>
      </c>
      <c r="B27" s="109"/>
      <c r="C27" s="202">
        <v>27690</v>
      </c>
      <c r="D27" s="28" t="s">
        <v>60</v>
      </c>
      <c r="E27" s="170" t="s">
        <v>106</v>
      </c>
      <c r="F27" s="171"/>
      <c r="G27" s="171"/>
      <c r="H27" s="172"/>
    </row>
    <row r="28" spans="1:18" ht="30.75" customHeight="1">
      <c r="A28" s="136" t="s">
        <v>107</v>
      </c>
      <c r="B28" s="146"/>
      <c r="C28" s="202">
        <v>16091.3</v>
      </c>
      <c r="D28" s="28" t="s">
        <v>23</v>
      </c>
      <c r="E28" s="170" t="s">
        <v>62</v>
      </c>
      <c r="F28" s="171"/>
      <c r="G28" s="171"/>
      <c r="H28" s="172"/>
    </row>
    <row r="29" spans="1:18" ht="30" customHeight="1">
      <c r="A29" s="137" t="s">
        <v>25</v>
      </c>
      <c r="B29" s="147"/>
      <c r="C29" s="202">
        <v>10422.86</v>
      </c>
      <c r="D29" s="29" t="s">
        <v>26</v>
      </c>
      <c r="E29" s="170" t="s">
        <v>124</v>
      </c>
      <c r="F29" s="171"/>
      <c r="G29" s="171"/>
      <c r="H29" s="172"/>
    </row>
    <row r="30" spans="1:18" ht="30.75" customHeight="1">
      <c r="A30" s="136" t="s">
        <v>31</v>
      </c>
      <c r="B30" s="135"/>
      <c r="C30" s="202">
        <v>82151.28</v>
      </c>
      <c r="D30" s="28" t="s">
        <v>60</v>
      </c>
      <c r="E30" s="170" t="s">
        <v>63</v>
      </c>
      <c r="F30" s="171"/>
      <c r="G30" s="171"/>
      <c r="H30" s="172"/>
    </row>
    <row r="31" spans="1:18" ht="51.75" customHeight="1">
      <c r="A31" s="113" t="s">
        <v>34</v>
      </c>
      <c r="B31" s="114"/>
      <c r="C31" s="202">
        <v>167931.7</v>
      </c>
      <c r="D31" s="28" t="s">
        <v>60</v>
      </c>
      <c r="E31" s="170" t="s">
        <v>64</v>
      </c>
      <c r="F31" s="171"/>
      <c r="G31" s="171"/>
      <c r="H31" s="172"/>
    </row>
    <row r="32" spans="1:18" ht="42.75" customHeight="1">
      <c r="A32" s="113" t="s">
        <v>37</v>
      </c>
      <c r="B32" s="114"/>
      <c r="C32" s="202">
        <v>21141.3</v>
      </c>
      <c r="D32" s="29" t="s">
        <v>67</v>
      </c>
      <c r="E32" s="170" t="s">
        <v>108</v>
      </c>
      <c r="F32" s="171"/>
      <c r="G32" s="171"/>
      <c r="H32" s="172"/>
    </row>
    <row r="33" spans="1:8" ht="27" customHeight="1">
      <c r="A33" s="113" t="s">
        <v>40</v>
      </c>
      <c r="B33" s="114"/>
      <c r="C33" s="202">
        <v>72110.570000000007</v>
      </c>
      <c r="D33" s="28" t="s">
        <v>60</v>
      </c>
      <c r="E33" s="170" t="s">
        <v>109</v>
      </c>
      <c r="F33" s="171"/>
      <c r="G33" s="171"/>
      <c r="H33" s="172"/>
    </row>
    <row r="34" spans="1:8" ht="45.75" customHeight="1">
      <c r="A34" s="113" t="s">
        <v>110</v>
      </c>
      <c r="B34" s="114"/>
      <c r="C34" s="203">
        <v>29633</v>
      </c>
      <c r="D34" s="28" t="s">
        <v>60</v>
      </c>
      <c r="E34" s="170" t="s">
        <v>123</v>
      </c>
      <c r="F34" s="171"/>
      <c r="G34" s="171"/>
      <c r="H34" s="172"/>
    </row>
    <row r="35" spans="1:8" ht="15.75">
      <c r="A35" s="113"/>
      <c r="B35" s="204"/>
      <c r="C35" s="203"/>
      <c r="D35" s="28"/>
      <c r="E35" s="117"/>
      <c r="F35" s="118"/>
      <c r="G35" s="118"/>
      <c r="H35" s="119"/>
    </row>
    <row r="36" spans="1:8" ht="33" customHeight="1">
      <c r="A36" s="34" t="s">
        <v>16</v>
      </c>
      <c r="B36" s="35"/>
      <c r="C36" s="205">
        <f>SUM(C26:C35)</f>
        <v>451428.51</v>
      </c>
      <c r="D36" s="38" t="s">
        <v>79</v>
      </c>
      <c r="E36" s="144"/>
      <c r="F36" s="140"/>
      <c r="G36" s="140"/>
      <c r="H36" s="141"/>
    </row>
    <row r="37" spans="1:8" ht="27.75" customHeight="1">
      <c r="A37" s="142" t="s">
        <v>12</v>
      </c>
      <c r="B37" s="143"/>
      <c r="C37" s="206"/>
      <c r="D37" s="45"/>
      <c r="E37" s="145"/>
      <c r="F37" s="129"/>
      <c r="G37" s="129"/>
      <c r="H37" s="130"/>
    </row>
    <row r="38" spans="1:8" ht="29.25" customHeight="1">
      <c r="A38" s="39" t="s">
        <v>72</v>
      </c>
      <c r="B38" s="43"/>
      <c r="C38" s="207">
        <v>88830.74</v>
      </c>
      <c r="D38" s="208" t="s">
        <v>95</v>
      </c>
      <c r="E38" s="209" t="s">
        <v>111</v>
      </c>
      <c r="F38" s="171"/>
      <c r="G38" s="171"/>
      <c r="H38" s="172"/>
    </row>
    <row r="39" spans="1:8" ht="45" customHeight="1">
      <c r="A39" s="39" t="s">
        <v>119</v>
      </c>
      <c r="B39" s="46"/>
      <c r="C39" s="207">
        <v>7249</v>
      </c>
      <c r="D39" s="28" t="s">
        <v>61</v>
      </c>
      <c r="E39" s="170" t="s">
        <v>112</v>
      </c>
      <c r="F39" s="171"/>
      <c r="G39" s="171"/>
      <c r="H39" s="172"/>
    </row>
    <row r="40" spans="1:8" ht="34.5" customHeight="1">
      <c r="A40" s="39" t="s">
        <v>120</v>
      </c>
      <c r="B40" s="46"/>
      <c r="C40" s="207">
        <v>161505.32</v>
      </c>
      <c r="D40" s="210" t="s">
        <v>122</v>
      </c>
      <c r="E40" s="170"/>
      <c r="F40" s="173"/>
      <c r="G40" s="173"/>
      <c r="H40" s="174"/>
    </row>
    <row r="41" spans="1:8" ht="24" customHeight="1">
      <c r="A41" s="39" t="s">
        <v>121</v>
      </c>
      <c r="B41" s="46"/>
      <c r="C41" s="207">
        <v>36600</v>
      </c>
      <c r="D41" s="210" t="s">
        <v>122</v>
      </c>
      <c r="E41" s="170"/>
      <c r="F41" s="173"/>
      <c r="G41" s="173"/>
      <c r="H41" s="174"/>
    </row>
    <row r="42" spans="1:8" ht="28.5" customHeight="1">
      <c r="A42" s="115" t="s">
        <v>16</v>
      </c>
      <c r="B42" s="46"/>
      <c r="C42" s="211">
        <f>SUM(C38:C41)</f>
        <v>294185.06</v>
      </c>
      <c r="D42" s="46"/>
      <c r="E42" s="212"/>
      <c r="F42" s="46"/>
      <c r="G42" s="46"/>
      <c r="H42" s="116"/>
    </row>
    <row r="43" spans="1:8">
      <c r="A43" s="213"/>
      <c r="B43" s="46"/>
    </row>
    <row r="44" spans="1:8" ht="27" customHeight="1">
      <c r="A44" t="s">
        <v>52</v>
      </c>
      <c r="C44" t="s">
        <v>54</v>
      </c>
    </row>
    <row r="46" spans="1:8">
      <c r="A46" t="s">
        <v>113</v>
      </c>
    </row>
    <row r="48" spans="1:8">
      <c r="A48" t="s">
        <v>114</v>
      </c>
      <c r="E48" t="s">
        <v>115</v>
      </c>
    </row>
  </sheetData>
  <mergeCells count="34">
    <mergeCell ref="A37:B37"/>
    <mergeCell ref="E37:H37"/>
    <mergeCell ref="E38:H38"/>
    <mergeCell ref="E39:H39"/>
    <mergeCell ref="E40:H40"/>
    <mergeCell ref="E41:H41"/>
    <mergeCell ref="E31:H31"/>
    <mergeCell ref="E32:H32"/>
    <mergeCell ref="E33:H33"/>
    <mergeCell ref="E34:H34"/>
    <mergeCell ref="E36:H36"/>
    <mergeCell ref="E27:H27"/>
    <mergeCell ref="A28:B28"/>
    <mergeCell ref="E28:H28"/>
    <mergeCell ref="A29:B29"/>
    <mergeCell ref="E29:H29"/>
    <mergeCell ref="A30:B30"/>
    <mergeCell ref="E30:H30"/>
    <mergeCell ref="G19:H19"/>
    <mergeCell ref="F20:H20"/>
    <mergeCell ref="A22:H23"/>
    <mergeCell ref="A24:B24"/>
    <mergeCell ref="E24:H24"/>
    <mergeCell ref="E26:H26"/>
    <mergeCell ref="F12:H12"/>
    <mergeCell ref="G16:H16"/>
    <mergeCell ref="G17:H17"/>
    <mergeCell ref="G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40Лет ВЛКСМ 114А</vt:lpstr>
      <vt:lpstr>40Лет ВЛКСМ 114А 2014</vt:lpstr>
      <vt:lpstr>40Лет ВЛКСМ 114А 2015</vt:lpstr>
      <vt:lpstr>40 лет ВЛКСМ 114А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2017-06-14T03:22:26Z</cp:lastPrinted>
  <dcterms:created xsi:type="dcterms:W3CDTF">2015-08-24T03:03:55Z</dcterms:created>
  <dcterms:modified xsi:type="dcterms:W3CDTF">2017-06-14T03:28:38Z</dcterms:modified>
</cp:coreProperties>
</file>