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5" windowWidth="19035" windowHeight="9720" activeTab="1"/>
  </bookViews>
  <sheets>
    <sheet name="год 2014" sheetId="1" r:id="rId1"/>
    <sheet name="год 2015" sheetId="3" r:id="rId2"/>
    <sheet name="год 2016" sheetId="4" r:id="rId3"/>
  </sheets>
  <calcPr calcId="125725"/>
</workbook>
</file>

<file path=xl/calcChain.xml><?xml version="1.0" encoding="utf-8"?>
<calcChain xmlns="http://schemas.openxmlformats.org/spreadsheetml/2006/main">
  <c r="C38" i="4"/>
  <c r="C15"/>
  <c r="D15"/>
  <c r="E15"/>
  <c r="G14"/>
  <c r="F15" s="1"/>
  <c r="C32"/>
  <c r="G14" i="3"/>
  <c r="C37"/>
  <c r="C31"/>
  <c r="E15"/>
  <c r="D15"/>
  <c r="C15"/>
  <c r="F12"/>
  <c r="F11"/>
  <c r="F15" s="1"/>
  <c r="C32" i="1" l="1"/>
  <c r="E15"/>
  <c r="F15"/>
  <c r="G14"/>
  <c r="C38"/>
  <c r="C15" l="1"/>
  <c r="D15"/>
  <c r="F11" l="1"/>
  <c r="F12"/>
</calcChain>
</file>

<file path=xl/sharedStrings.xml><?xml version="1.0" encoding="utf-8"?>
<sst xmlns="http://schemas.openxmlformats.org/spreadsheetml/2006/main" count="215" uniqueCount="78">
  <si>
    <t>Общая полезная  площадь помещений  м2</t>
  </si>
  <si>
    <t>м2</t>
  </si>
  <si>
    <t>Площадь подвала</t>
  </si>
  <si>
    <t xml:space="preserve"> Поступление денежных средств на лицевой счет дома  ( приход)</t>
  </si>
  <si>
    <t>Наименование платежа</t>
  </si>
  <si>
    <t>Задолженность населения  на начало периода ( руб.)</t>
  </si>
  <si>
    <t>Начислено, руб.</t>
  </si>
  <si>
    <t>Оплачено, руб.</t>
  </si>
  <si>
    <t>Задолженность населения за конец периода руб.</t>
  </si>
  <si>
    <t>Ремонт жилья</t>
  </si>
  <si>
    <t>Содержание жилья</t>
  </si>
  <si>
    <t>Итого:</t>
  </si>
  <si>
    <t>Списание денежных средств с лицевого счета дома  ( расход)</t>
  </si>
  <si>
    <t>Статья затрат</t>
  </si>
  <si>
    <t>Сумма, руб.</t>
  </si>
  <si>
    <t xml:space="preserve">Наименование организации-исполнителя </t>
  </si>
  <si>
    <t>Основание для списания денежных средств</t>
  </si>
  <si>
    <t>ООО "ГЦРКП"</t>
  </si>
  <si>
    <t>Дератизация, дезинсекция</t>
  </si>
  <si>
    <t>ООО "Рубин"</t>
  </si>
  <si>
    <t xml:space="preserve">Аварийно-Диспетчерское обслуживание </t>
  </si>
  <si>
    <t>Санитарное содержание МОП</t>
  </si>
  <si>
    <t xml:space="preserve">Вывоз и утилизация КГО </t>
  </si>
  <si>
    <t>Услуги управления</t>
  </si>
  <si>
    <t>Работы по электротехническому обслуживанию</t>
  </si>
  <si>
    <t>Согласовано:</t>
  </si>
  <si>
    <t>_________________________</t>
  </si>
  <si>
    <t>Отчет о стоимости выполненных работ по содержанию и текущему ремонту общего имущества жилого дома за 2014 год</t>
  </si>
  <si>
    <t>Поступление от провайдеров</t>
  </si>
  <si>
    <t>Вывоз мусора</t>
  </si>
  <si>
    <t>Содержание жилья         ( включая  т/о мусоропровода)</t>
  </si>
  <si>
    <t>Содержание инженерного оборудования</t>
  </si>
  <si>
    <t xml:space="preserve">ООО "УК Пионер" </t>
  </si>
  <si>
    <t>Содержание строительных конструкций</t>
  </si>
  <si>
    <t xml:space="preserve">Услуги ГЦРКП  по начислению  платежей </t>
  </si>
  <si>
    <t>Договор с ООО "ГЦРКП"</t>
  </si>
  <si>
    <t>Договор обслуживания</t>
  </si>
  <si>
    <t>Заработная плата дворника, налоги с ФОТ, хозяйственные и моющие средства, уборочный инструмент</t>
  </si>
  <si>
    <t>ООО "УК Пионер" ООО "ЭкоЛэнд"</t>
  </si>
  <si>
    <t>Ремонт внутридомового инженерного оборудования</t>
  </si>
  <si>
    <t>ООО "УК Пионер"</t>
  </si>
  <si>
    <t xml:space="preserve">ООО "УК  Пионер" </t>
  </si>
  <si>
    <t>Замены и ремонты светильников</t>
  </si>
  <si>
    <t xml:space="preserve">Директор </t>
  </si>
  <si>
    <t>В.А.Ляшенко</t>
  </si>
  <si>
    <t>Ремонт межпанельных швов</t>
  </si>
  <si>
    <t>Замена стояков отопления, ремонт инженерного оборудования</t>
  </si>
  <si>
    <t xml:space="preserve">Отключения,  осмотры, запуски систем г/х/в и отопления, ревизии, , мелкий ремонт на трубопроводе </t>
  </si>
  <si>
    <t>Мелкий ремонт строительных конструкций, очистка ливневок, флюгарок.</t>
  </si>
  <si>
    <t>Обработка 2 раза ( с октября -1 раз) в месяц от грызунов и тараканов,  обработка от комаров</t>
  </si>
  <si>
    <t xml:space="preserve"> Вывоз и утилизация КГО</t>
  </si>
  <si>
    <t>Договор управления</t>
  </si>
  <si>
    <r>
      <t xml:space="preserve">по адресу: </t>
    </r>
    <r>
      <rPr>
        <b/>
        <i/>
        <sz val="14"/>
        <color indexed="8"/>
        <rFont val="Times New Roman"/>
        <family val="1"/>
        <charset val="204"/>
      </rPr>
      <t>ул.40 Лет ВЛКСМ 106 б</t>
    </r>
  </si>
  <si>
    <t>Содержание контейнеров под ТБО</t>
  </si>
  <si>
    <t xml:space="preserve">Изготовление технического паспорта дома </t>
  </si>
  <si>
    <t>Вознаграждение ПСД</t>
  </si>
  <si>
    <t>ПСД</t>
  </si>
  <si>
    <t>ООО "ККЦ"</t>
  </si>
  <si>
    <t>т/о оьслуживание мусорных контейнеров</t>
  </si>
  <si>
    <t>Изготовление копии тех.паспорта</t>
  </si>
  <si>
    <t>Ремонт в подъезде</t>
  </si>
  <si>
    <t>Ремонт оконных откосов</t>
  </si>
  <si>
    <t>Отключения,  осмотры, запуски систем г/х/в и отопления, ревизии, , мелкий ремонт на трубопроводе , снятие показаний с МОП</t>
  </si>
  <si>
    <t>Дезинфекционная станция</t>
  </si>
  <si>
    <t>Обработка  1 раз  в месяц от грызунов .</t>
  </si>
  <si>
    <t>Отчет о стоимости выполненных работ по содержанию и текущему ремонту общего имущества жилого дома за 2015 год</t>
  </si>
  <si>
    <t xml:space="preserve">Установка противопожарных дверей </t>
  </si>
  <si>
    <t xml:space="preserve">Двери 920*2130 ТУ </t>
  </si>
  <si>
    <t>Мытьё окон, покос</t>
  </si>
  <si>
    <t>ООО "Ампир"</t>
  </si>
  <si>
    <t xml:space="preserve">Ремонт жилья </t>
  </si>
  <si>
    <t>Ремонт швов, пола в мусорокамере, подъезда и мусоропроводной камеры.</t>
  </si>
  <si>
    <t>Отчет о стоимости выполненных работ по содержанию и текущему ремонту общего имущества жилого дома за 2016 год</t>
  </si>
  <si>
    <t>Содержание придомовой территории</t>
  </si>
  <si>
    <t>прокос, вырезка кустов</t>
  </si>
  <si>
    <t>Вывоз и утилизация ТКО</t>
  </si>
  <si>
    <t>Работы по электротехническому ремонту</t>
  </si>
  <si>
    <t>ООО "УК  Пионер"</t>
  </si>
</sst>
</file>

<file path=xl/styles.xml><?xml version="1.0" encoding="utf-8"?>
<styleSheet xmlns="http://schemas.openxmlformats.org/spreadsheetml/2006/main">
  <fonts count="43"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  <font>
      <i/>
      <sz val="11"/>
      <color indexed="8"/>
      <name val="Calibri"/>
      <family val="2"/>
      <charset val="204"/>
    </font>
    <font>
      <sz val="12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8"/>
      <color indexed="8"/>
      <name val="Calibri"/>
      <family val="2"/>
      <charset val="204"/>
    </font>
    <font>
      <b/>
      <i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0"/>
      <color indexed="8"/>
      <name val="Calibri"/>
      <family val="2"/>
      <charset val="204"/>
    </font>
    <font>
      <b/>
      <sz val="12"/>
      <name val="Times New Roman"/>
      <family val="1"/>
      <charset val="204"/>
    </font>
    <font>
      <b/>
      <u/>
      <sz val="12"/>
      <color indexed="8"/>
      <name val="Calibri"/>
      <family val="2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sz val="8"/>
      <name val="Times New Roman"/>
      <family val="1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7" borderId="1" applyNumberFormat="0" applyAlignment="0" applyProtection="0"/>
    <xf numFmtId="0" fontId="4" fillId="20" borderId="2" applyNumberFormat="0" applyAlignment="0" applyProtection="0"/>
    <xf numFmtId="0" fontId="5" fillId="20" borderId="1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0" fillId="21" borderId="7" applyNumberFormat="0" applyAlignment="0" applyProtection="0"/>
    <xf numFmtId="0" fontId="11" fillId="0" borderId="0" applyNumberFormat="0" applyFill="0" applyBorder="0" applyAlignment="0" applyProtection="0"/>
    <xf numFmtId="0" fontId="12" fillId="22" borderId="0" applyNumberFormat="0" applyBorder="0" applyAlignment="0" applyProtection="0"/>
    <xf numFmtId="0" fontId="13" fillId="3" borderId="0" applyNumberFormat="0" applyBorder="0" applyAlignment="0" applyProtection="0"/>
    <xf numFmtId="0" fontId="14" fillId="0" borderId="0" applyNumberFormat="0" applyFill="0" applyBorder="0" applyAlignment="0" applyProtection="0"/>
    <xf numFmtId="0" fontId="1" fillId="23" borderId="8" applyNumberFormat="0" applyFont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4" borderId="0" applyNumberFormat="0" applyBorder="0" applyAlignment="0" applyProtection="0"/>
  </cellStyleXfs>
  <cellXfs count="117">
    <xf numFmtId="0" fontId="0" fillId="0" borderId="0" xfId="0"/>
    <xf numFmtId="0" fontId="18" fillId="0" borderId="0" xfId="0" applyFont="1"/>
    <xf numFmtId="0" fontId="19" fillId="0" borderId="0" xfId="0" applyFont="1"/>
    <xf numFmtId="0" fontId="20" fillId="0" borderId="0" xfId="0" applyFont="1"/>
    <xf numFmtId="0" fontId="18" fillId="0" borderId="0" xfId="0" applyFont="1" applyAlignment="1">
      <alignment wrapText="1"/>
    </xf>
    <xf numFmtId="0" fontId="23" fillId="0" borderId="0" xfId="0" applyFont="1"/>
    <xf numFmtId="0" fontId="25" fillId="0" borderId="10" xfId="0" applyFont="1" applyBorder="1" applyAlignment="1">
      <alignment wrapText="1"/>
    </xf>
    <xf numFmtId="0" fontId="26" fillId="0" borderId="10" xfId="0" applyFont="1" applyBorder="1" applyAlignment="1">
      <alignment wrapText="1"/>
    </xf>
    <xf numFmtId="2" fontId="27" fillId="0" borderId="10" xfId="0" applyNumberFormat="1" applyFont="1" applyBorder="1" applyAlignment="1">
      <alignment wrapText="1"/>
    </xf>
    <xf numFmtId="0" fontId="28" fillId="0" borderId="10" xfId="0" applyFont="1" applyFill="1" applyBorder="1"/>
    <xf numFmtId="0" fontId="29" fillId="0" borderId="10" xfId="0" applyFont="1" applyBorder="1"/>
    <xf numFmtId="0" fontId="28" fillId="0" borderId="10" xfId="0" applyFont="1" applyBorder="1" applyAlignment="1">
      <alignment wrapText="1"/>
    </xf>
    <xf numFmtId="0" fontId="28" fillId="0" borderId="10" xfId="0" applyFont="1" applyBorder="1"/>
    <xf numFmtId="0" fontId="26" fillId="0" borderId="10" xfId="0" applyFont="1" applyBorder="1"/>
    <xf numFmtId="2" fontId="26" fillId="0" borderId="10" xfId="0" applyNumberFormat="1" applyFont="1" applyBorder="1"/>
    <xf numFmtId="0" fontId="26" fillId="0" borderId="0" xfId="0" applyFont="1" applyBorder="1"/>
    <xf numFmtId="0" fontId="26" fillId="0" borderId="0" xfId="0" applyFont="1" applyFill="1" applyBorder="1"/>
    <xf numFmtId="0" fontId="0" fillId="0" borderId="0" xfId="0" applyBorder="1"/>
    <xf numFmtId="0" fontId="32" fillId="0" borderId="13" xfId="0" applyFont="1" applyBorder="1" applyAlignment="1">
      <alignment horizontal="left" vertical="top"/>
    </xf>
    <xf numFmtId="0" fontId="31" fillId="0" borderId="10" xfId="0" applyNumberFormat="1" applyFont="1" applyFill="1" applyBorder="1" applyAlignment="1" applyProtection="1">
      <alignment horizontal="left" vertical="top"/>
    </xf>
    <xf numFmtId="0" fontId="31" fillId="0" borderId="10" xfId="0" applyNumberFormat="1" applyFont="1" applyFill="1" applyBorder="1" applyAlignment="1" applyProtection="1">
      <alignment horizontal="center" vertical="top" wrapText="1"/>
    </xf>
    <xf numFmtId="0" fontId="31" fillId="0" borderId="11" xfId="0" applyNumberFormat="1" applyFont="1" applyFill="1" applyBorder="1" applyAlignment="1" applyProtection="1">
      <alignment horizontal="center" vertical="top" wrapText="1"/>
    </xf>
    <xf numFmtId="0" fontId="0" fillId="0" borderId="12" xfId="0" applyBorder="1" applyAlignment="1">
      <alignment horizontal="center" vertical="top" wrapText="1"/>
    </xf>
    <xf numFmtId="0" fontId="0" fillId="0" borderId="13" xfId="0" applyBorder="1" applyAlignment="1">
      <alignment horizontal="center" vertical="top" wrapText="1"/>
    </xf>
    <xf numFmtId="0" fontId="33" fillId="0" borderId="11" xfId="0" applyNumberFormat="1" applyFont="1" applyFill="1" applyBorder="1" applyAlignment="1" applyProtection="1">
      <alignment horizontal="left" vertical="top"/>
    </xf>
    <xf numFmtId="0" fontId="31" fillId="0" borderId="11" xfId="0" applyNumberFormat="1" applyFont="1" applyFill="1" applyBorder="1" applyAlignment="1" applyProtection="1">
      <alignment horizontal="left" wrapText="1"/>
    </xf>
    <xf numFmtId="0" fontId="32" fillId="0" borderId="13" xfId="0" applyFont="1" applyBorder="1" applyAlignment="1">
      <alignment horizontal="left" wrapText="1"/>
    </xf>
    <xf numFmtId="0" fontId="26" fillId="0" borderId="10" xfId="0" applyNumberFormat="1" applyFont="1" applyBorder="1" applyAlignment="1">
      <alignment horizontal="center"/>
    </xf>
    <xf numFmtId="0" fontId="26" fillId="0" borderId="10" xfId="0" applyNumberFormat="1" applyFont="1" applyBorder="1" applyAlignment="1">
      <alignment horizontal="center" wrapText="1"/>
    </xf>
    <xf numFmtId="0" fontId="31" fillId="0" borderId="11" xfId="0" applyNumberFormat="1" applyFont="1" applyFill="1" applyBorder="1" applyAlignment="1" applyProtection="1">
      <alignment horizontal="center" vertical="top"/>
    </xf>
    <xf numFmtId="0" fontId="25" fillId="0" borderId="12" xfId="0" applyFont="1" applyBorder="1" applyAlignment="1">
      <alignment horizontal="center" vertical="top"/>
    </xf>
    <xf numFmtId="0" fontId="37" fillId="0" borderId="10" xfId="0" applyNumberFormat="1" applyFont="1" applyFill="1" applyBorder="1" applyAlignment="1" applyProtection="1">
      <alignment horizontal="center"/>
    </xf>
    <xf numFmtId="0" fontId="31" fillId="0" borderId="11" xfId="0" applyNumberFormat="1" applyFont="1" applyFill="1" applyBorder="1" applyAlignment="1" applyProtection="1">
      <alignment horizontal="left" vertical="top" wrapText="1"/>
    </xf>
    <xf numFmtId="0" fontId="9" fillId="0" borderId="12" xfId="0" applyFont="1" applyBorder="1" applyAlignment="1">
      <alignment horizontal="left" vertical="top"/>
    </xf>
    <xf numFmtId="0" fontId="26" fillId="0" borderId="12" xfId="0" applyFont="1" applyBorder="1" applyAlignment="1">
      <alignment horizontal="center" vertical="top" wrapText="1"/>
    </xf>
    <xf numFmtId="0" fontId="0" fillId="0" borderId="12" xfId="0" applyBorder="1" applyAlignment="1">
      <alignment horizontal="left" vertical="top"/>
    </xf>
    <xf numFmtId="0" fontId="38" fillId="0" borderId="11" xfId="0" applyNumberFormat="1" applyFont="1" applyFill="1" applyBorder="1" applyAlignment="1" applyProtection="1">
      <alignment horizontal="left" vertical="top"/>
    </xf>
    <xf numFmtId="0" fontId="0" fillId="0" borderId="13" xfId="0" applyBorder="1" applyAlignment="1">
      <alignment horizontal="left" vertical="top"/>
    </xf>
    <xf numFmtId="0" fontId="31" fillId="0" borderId="11" xfId="0" applyNumberFormat="1" applyFont="1" applyFill="1" applyBorder="1" applyAlignment="1" applyProtection="1">
      <alignment horizontal="left" wrapText="1"/>
    </xf>
    <xf numFmtId="2" fontId="26" fillId="0" borderId="10" xfId="0" applyNumberFormat="1" applyFont="1" applyBorder="1" applyAlignment="1"/>
    <xf numFmtId="0" fontId="26" fillId="0" borderId="10" xfId="0" applyFont="1" applyFill="1" applyBorder="1"/>
    <xf numFmtId="0" fontId="39" fillId="0" borderId="10" xfId="0" applyNumberFormat="1" applyFont="1" applyFill="1" applyBorder="1" applyAlignment="1" applyProtection="1">
      <alignment horizontal="left" vertical="top"/>
    </xf>
    <xf numFmtId="0" fontId="39" fillId="0" borderId="10" xfId="0" applyNumberFormat="1" applyFont="1" applyFill="1" applyBorder="1" applyAlignment="1" applyProtection="1">
      <alignment horizontal="center" vertical="top" wrapText="1"/>
    </xf>
    <xf numFmtId="2" fontId="41" fillId="0" borderId="10" xfId="0" applyNumberFormat="1" applyFont="1" applyFill="1" applyBorder="1" applyAlignment="1" applyProtection="1">
      <alignment horizontal="right"/>
    </xf>
    <xf numFmtId="0" fontId="28" fillId="0" borderId="11" xfId="0" applyNumberFormat="1" applyFont="1" applyBorder="1" applyAlignment="1">
      <alignment horizontal="center" wrapText="1"/>
    </xf>
    <xf numFmtId="0" fontId="29" fillId="0" borderId="12" xfId="0" applyFont="1" applyBorder="1" applyAlignment="1">
      <alignment horizontal="center" wrapText="1"/>
    </xf>
    <xf numFmtId="0" fontId="29" fillId="0" borderId="13" xfId="0" applyFont="1" applyBorder="1" applyAlignment="1">
      <alignment horizontal="center" wrapText="1"/>
    </xf>
    <xf numFmtId="2" fontId="35" fillId="0" borderId="10" xfId="0" applyNumberFormat="1" applyFont="1" applyFill="1" applyBorder="1" applyAlignment="1" applyProtection="1">
      <alignment horizontal="right"/>
    </xf>
    <xf numFmtId="2" fontId="35" fillId="0" borderId="10" xfId="0" applyNumberFormat="1" applyFont="1" applyFill="1" applyBorder="1" applyAlignment="1" applyProtection="1">
      <alignment horizontal="center" wrapText="1"/>
    </xf>
    <xf numFmtId="0" fontId="27" fillId="0" borderId="10" xfId="0" applyFont="1" applyBorder="1" applyAlignment="1">
      <alignment horizontal="right"/>
    </xf>
    <xf numFmtId="0" fontId="26" fillId="0" borderId="12" xfId="0" applyFont="1" applyBorder="1" applyAlignment="1">
      <alignment horizontal="center" wrapText="1"/>
    </xf>
    <xf numFmtId="2" fontId="27" fillId="0" borderId="10" xfId="0" applyNumberFormat="1" applyFont="1" applyBorder="1" applyAlignment="1">
      <alignment horizontal="right"/>
    </xf>
    <xf numFmtId="0" fontId="26" fillId="0" borderId="12" xfId="0" applyNumberFormat="1" applyFont="1" applyBorder="1" applyAlignment="1">
      <alignment horizontal="center"/>
    </xf>
    <xf numFmtId="0" fontId="27" fillId="0" borderId="10" xfId="0" applyFont="1" applyBorder="1" applyAlignment="1">
      <alignment horizontal="center" vertical="center"/>
    </xf>
    <xf numFmtId="0" fontId="0" fillId="0" borderId="11" xfId="0" applyBorder="1" applyAlignment="1">
      <alignment horizontal="left" vertical="top"/>
    </xf>
    <xf numFmtId="0" fontId="31" fillId="0" borderId="17" xfId="0" applyNumberFormat="1" applyFont="1" applyFill="1" applyBorder="1" applyAlignment="1" applyProtection="1">
      <alignment horizontal="left" vertical="top"/>
    </xf>
    <xf numFmtId="0" fontId="32" fillId="0" borderId="12" xfId="0" applyFont="1" applyBorder="1" applyAlignment="1">
      <alignment horizontal="left" wrapText="1"/>
    </xf>
    <xf numFmtId="2" fontId="26" fillId="0" borderId="10" xfId="0" applyNumberFormat="1" applyFont="1" applyBorder="1" applyAlignment="1"/>
    <xf numFmtId="0" fontId="28" fillId="0" borderId="11" xfId="0" applyNumberFormat="1" applyFont="1" applyBorder="1" applyAlignment="1">
      <alignment horizontal="center" wrapText="1"/>
    </xf>
    <xf numFmtId="0" fontId="29" fillId="0" borderId="12" xfId="0" applyFont="1" applyBorder="1" applyAlignment="1">
      <alignment horizontal="center" wrapText="1"/>
    </xf>
    <xf numFmtId="0" fontId="29" fillId="0" borderId="13" xfId="0" applyFont="1" applyBorder="1" applyAlignment="1">
      <alignment horizontal="center" wrapText="1"/>
    </xf>
    <xf numFmtId="0" fontId="31" fillId="0" borderId="11" xfId="0" applyNumberFormat="1" applyFont="1" applyFill="1" applyBorder="1" applyAlignment="1" applyProtection="1">
      <alignment horizontal="left" wrapText="1"/>
    </xf>
    <xf numFmtId="0" fontId="28" fillId="0" borderId="10" xfId="0" applyFont="1" applyBorder="1" applyAlignment="1">
      <alignment wrapText="1"/>
    </xf>
    <xf numFmtId="0" fontId="32" fillId="0" borderId="13" xfId="0" applyFont="1" applyBorder="1" applyAlignment="1">
      <alignment horizontal="left" wrapText="1"/>
    </xf>
    <xf numFmtId="0" fontId="29" fillId="0" borderId="12" xfId="0" applyFont="1" applyBorder="1" applyAlignment="1">
      <alignment horizontal="center" wrapText="1"/>
    </xf>
    <xf numFmtId="0" fontId="29" fillId="0" borderId="13" xfId="0" applyFont="1" applyBorder="1" applyAlignment="1">
      <alignment horizontal="center" wrapText="1"/>
    </xf>
    <xf numFmtId="0" fontId="28" fillId="0" borderId="11" xfId="0" applyNumberFormat="1" applyFont="1" applyBorder="1" applyAlignment="1">
      <alignment horizontal="center" wrapText="1"/>
    </xf>
    <xf numFmtId="2" fontId="26" fillId="0" borderId="10" xfId="0" applyNumberFormat="1" applyFont="1" applyBorder="1" applyAlignment="1"/>
    <xf numFmtId="0" fontId="31" fillId="0" borderId="11" xfId="0" applyNumberFormat="1" applyFont="1" applyFill="1" applyBorder="1" applyAlignment="1" applyProtection="1">
      <alignment horizontal="left" wrapText="1"/>
    </xf>
    <xf numFmtId="0" fontId="32" fillId="0" borderId="13" xfId="0" applyFont="1" applyBorder="1" applyAlignment="1">
      <alignment horizontal="left" wrapText="1"/>
    </xf>
    <xf numFmtId="0" fontId="28" fillId="0" borderId="10" xfId="0" applyFont="1" applyBorder="1" applyAlignment="1">
      <alignment wrapText="1"/>
    </xf>
    <xf numFmtId="2" fontId="26" fillId="0" borderId="10" xfId="0" applyNumberFormat="1" applyFont="1" applyBorder="1" applyAlignment="1"/>
    <xf numFmtId="0" fontId="28" fillId="0" borderId="11" xfId="0" applyNumberFormat="1" applyFont="1" applyBorder="1" applyAlignment="1">
      <alignment horizontal="center" wrapText="1"/>
    </xf>
    <xf numFmtId="0" fontId="29" fillId="0" borderId="12" xfId="0" applyFont="1" applyBorder="1" applyAlignment="1">
      <alignment horizontal="center" wrapText="1"/>
    </xf>
    <xf numFmtId="0" fontId="29" fillId="0" borderId="13" xfId="0" applyFont="1" applyBorder="1" applyAlignment="1">
      <alignment horizontal="center" wrapText="1"/>
    </xf>
    <xf numFmtId="0" fontId="31" fillId="0" borderId="11" xfId="0" applyNumberFormat="1" applyFont="1" applyFill="1" applyBorder="1" applyAlignment="1" applyProtection="1">
      <alignment horizontal="left" wrapText="1"/>
    </xf>
    <xf numFmtId="2" fontId="27" fillId="0" borderId="10" xfId="0" applyNumberFormat="1" applyFont="1" applyBorder="1" applyAlignment="1">
      <alignment horizontal="center" vertical="center"/>
    </xf>
    <xf numFmtId="0" fontId="21" fillId="0" borderId="0" xfId="0" applyFont="1" applyAlignment="1">
      <alignment wrapText="1"/>
    </xf>
    <xf numFmtId="0" fontId="22" fillId="0" borderId="0" xfId="0" applyFont="1" applyAlignment="1">
      <alignment wrapText="1"/>
    </xf>
    <xf numFmtId="2" fontId="26" fillId="0" borderId="10" xfId="0" applyNumberFormat="1" applyFont="1" applyBorder="1" applyAlignment="1"/>
    <xf numFmtId="0" fontId="28" fillId="0" borderId="11" xfId="0" applyNumberFormat="1" applyFont="1" applyBorder="1" applyAlignment="1">
      <alignment horizontal="center" wrapText="1"/>
    </xf>
    <xf numFmtId="0" fontId="29" fillId="0" borderId="12" xfId="0" applyFont="1" applyBorder="1" applyAlignment="1">
      <alignment horizontal="center" wrapText="1"/>
    </xf>
    <xf numFmtId="0" fontId="29" fillId="0" borderId="13" xfId="0" applyFont="1" applyBorder="1" applyAlignment="1">
      <alignment horizontal="center" wrapText="1"/>
    </xf>
    <xf numFmtId="0" fontId="18" fillId="0" borderId="0" xfId="0" applyFont="1" applyAlignment="1"/>
    <xf numFmtId="0" fontId="39" fillId="0" borderId="11" xfId="0" applyNumberFormat="1" applyFont="1" applyFill="1" applyBorder="1" applyAlignment="1" applyProtection="1">
      <alignment horizontal="center" vertical="top" wrapText="1"/>
    </xf>
    <xf numFmtId="0" fontId="29" fillId="0" borderId="12" xfId="0" applyFont="1" applyBorder="1" applyAlignment="1">
      <alignment horizontal="center" vertical="top" wrapText="1"/>
    </xf>
    <xf numFmtId="0" fontId="29" fillId="0" borderId="13" xfId="0" applyFont="1" applyBorder="1" applyAlignment="1">
      <alignment horizontal="center" vertical="top" wrapText="1"/>
    </xf>
    <xf numFmtId="0" fontId="30" fillId="0" borderId="14" xfId="0" applyNumberFormat="1" applyFont="1" applyFill="1" applyBorder="1" applyAlignment="1" applyProtection="1">
      <alignment horizontal="center" vertical="top"/>
    </xf>
    <xf numFmtId="0" fontId="0" fillId="0" borderId="0" xfId="0" applyAlignment="1"/>
    <xf numFmtId="0" fontId="31" fillId="0" borderId="15" xfId="0" applyNumberFormat="1" applyFont="1" applyFill="1" applyBorder="1" applyAlignment="1" applyProtection="1">
      <alignment horizontal="center" vertical="top"/>
    </xf>
    <xf numFmtId="0" fontId="0" fillId="0" borderId="16" xfId="0" applyBorder="1" applyAlignment="1"/>
    <xf numFmtId="2" fontId="26" fillId="0" borderId="11" xfId="0" applyNumberFormat="1" applyFont="1" applyBorder="1" applyAlignment="1"/>
    <xf numFmtId="2" fontId="26" fillId="0" borderId="13" xfId="0" applyNumberFormat="1" applyFont="1" applyBorder="1" applyAlignment="1"/>
    <xf numFmtId="0" fontId="31" fillId="0" borderId="11" xfId="0" applyNumberFormat="1" applyFont="1" applyFill="1" applyBorder="1" applyAlignment="1" applyProtection="1">
      <alignment horizontal="left" wrapText="1"/>
    </xf>
    <xf numFmtId="0" fontId="0" fillId="0" borderId="13" xfId="0" applyBorder="1" applyAlignment="1">
      <alignment horizontal="left" wrapText="1"/>
    </xf>
    <xf numFmtId="0" fontId="24" fillId="0" borderId="0" xfId="0" applyFont="1" applyAlignment="1">
      <alignment wrapText="1"/>
    </xf>
    <xf numFmtId="0" fontId="39" fillId="0" borderId="11" xfId="0" applyNumberFormat="1" applyFont="1" applyFill="1" applyBorder="1" applyAlignment="1" applyProtection="1">
      <alignment horizontal="left" vertical="top"/>
    </xf>
    <xf numFmtId="0" fontId="40" fillId="0" borderId="13" xfId="0" applyFont="1" applyBorder="1" applyAlignment="1">
      <alignment horizontal="left" vertical="top"/>
    </xf>
    <xf numFmtId="0" fontId="25" fillId="0" borderId="11" xfId="0" applyFont="1" applyBorder="1" applyAlignment="1"/>
    <xf numFmtId="0" fontId="0" fillId="0" borderId="12" xfId="0" applyBorder="1" applyAlignment="1"/>
    <xf numFmtId="0" fontId="0" fillId="0" borderId="13" xfId="0" applyBorder="1" applyAlignment="1"/>
    <xf numFmtId="0" fontId="28" fillId="0" borderId="10" xfId="0" applyFont="1" applyBorder="1" applyAlignment="1">
      <alignment wrapText="1"/>
    </xf>
    <xf numFmtId="0" fontId="29" fillId="0" borderId="10" xfId="0" applyFont="1" applyBorder="1" applyAlignment="1"/>
    <xf numFmtId="0" fontId="31" fillId="0" borderId="11" xfId="0" applyNumberFormat="1" applyFont="1" applyFill="1" applyBorder="1" applyAlignment="1" applyProtection="1">
      <alignment horizontal="left"/>
    </xf>
    <xf numFmtId="0" fontId="32" fillId="0" borderId="13" xfId="0" applyFont="1" applyBorder="1" applyAlignment="1">
      <alignment horizontal="left"/>
    </xf>
    <xf numFmtId="0" fontId="32" fillId="0" borderId="13" xfId="0" applyFont="1" applyBorder="1" applyAlignment="1">
      <alignment horizontal="left" wrapText="1"/>
    </xf>
    <xf numFmtId="0" fontId="0" fillId="0" borderId="12" xfId="0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37" fillId="0" borderId="11" xfId="0" applyNumberFormat="1" applyFont="1" applyFill="1" applyBorder="1" applyAlignment="1" applyProtection="1">
      <alignment horizontal="center"/>
    </xf>
    <xf numFmtId="0" fontId="34" fillId="0" borderId="12" xfId="0" applyFont="1" applyBorder="1" applyAlignment="1">
      <alignment horizontal="center"/>
    </xf>
    <xf numFmtId="0" fontId="34" fillId="0" borderId="13" xfId="0" applyFont="1" applyBorder="1" applyAlignment="1">
      <alignment horizontal="center"/>
    </xf>
    <xf numFmtId="0" fontId="37" fillId="0" borderId="11" xfId="0" applyNumberFormat="1" applyFont="1" applyFill="1" applyBorder="1" applyAlignment="1" applyProtection="1">
      <alignment horizontal="center" wrapText="1"/>
    </xf>
    <xf numFmtId="0" fontId="34" fillId="0" borderId="12" xfId="0" applyFont="1" applyBorder="1" applyAlignment="1">
      <alignment horizontal="center" wrapText="1"/>
    </xf>
    <xf numFmtId="0" fontId="34" fillId="0" borderId="13" xfId="0" applyFont="1" applyBorder="1" applyAlignment="1">
      <alignment horizontal="center" wrapText="1"/>
    </xf>
    <xf numFmtId="0" fontId="33" fillId="0" borderId="11" xfId="0" applyNumberFormat="1" applyFont="1" applyFill="1" applyBorder="1" applyAlignment="1" applyProtection="1">
      <alignment horizontal="left" vertical="top" wrapText="1"/>
    </xf>
    <xf numFmtId="0" fontId="36" fillId="0" borderId="13" xfId="0" applyFont="1" applyBorder="1" applyAlignment="1">
      <alignment vertical="top" wrapText="1"/>
    </xf>
    <xf numFmtId="0" fontId="42" fillId="0" borderId="11" xfId="0" applyNumberFormat="1" applyFont="1" applyFill="1" applyBorder="1" applyAlignment="1" applyProtection="1">
      <alignment horizontal="center" wrapText="1"/>
    </xf>
  </cellXfs>
  <cellStyles count="42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44"/>
  <sheetViews>
    <sheetView zoomScaleNormal="70" workbookViewId="0"/>
  </sheetViews>
  <sheetFormatPr defaultRowHeight="15"/>
  <cols>
    <col min="1" max="1" width="22.7109375" customWidth="1"/>
    <col min="2" max="2" width="9.140625" hidden="1" customWidth="1"/>
    <col min="3" max="3" width="11.7109375" customWidth="1"/>
    <col min="4" max="4" width="18.7109375" customWidth="1"/>
    <col min="5" max="5" width="15.85546875" customWidth="1"/>
    <col min="6" max="6" width="2.42578125" hidden="1" customWidth="1"/>
    <col min="7" max="7" width="5.85546875" customWidth="1"/>
    <col min="8" max="8" width="11.140625" customWidth="1"/>
  </cols>
  <sheetData>
    <row r="1" spans="1:14" ht="19.5">
      <c r="A1" s="1" t="s">
        <v>77</v>
      </c>
      <c r="B1" s="2"/>
      <c r="C1" s="2"/>
      <c r="D1" s="2"/>
      <c r="E1" s="2"/>
      <c r="F1" s="2"/>
      <c r="G1" s="2"/>
      <c r="H1" s="2"/>
      <c r="I1" s="3"/>
      <c r="J1" s="3"/>
      <c r="K1" s="3"/>
    </row>
    <row r="2" spans="1:14" ht="30.75" customHeight="1">
      <c r="A2" s="77" t="s">
        <v>27</v>
      </c>
      <c r="B2" s="77"/>
      <c r="C2" s="77"/>
      <c r="D2" s="77"/>
      <c r="E2" s="77"/>
      <c r="F2" s="78"/>
      <c r="G2" s="78"/>
      <c r="H2" s="78"/>
      <c r="I2" s="4"/>
      <c r="J2" s="4"/>
      <c r="K2" s="4"/>
      <c r="L2" s="5"/>
      <c r="M2" s="5"/>
      <c r="N2" s="5"/>
    </row>
    <row r="3" spans="1:14" ht="17.25">
      <c r="A3" s="77" t="s">
        <v>52</v>
      </c>
      <c r="B3" s="95"/>
      <c r="C3" s="95"/>
      <c r="D3" s="95"/>
      <c r="E3" s="95"/>
      <c r="F3" s="95"/>
      <c r="G3" s="95"/>
      <c r="H3" s="95"/>
      <c r="I3" s="95"/>
      <c r="J3" s="95"/>
      <c r="K3" s="95"/>
    </row>
    <row r="5" spans="1:14" hidden="1"/>
    <row r="6" spans="1:14" hidden="1"/>
    <row r="7" spans="1:14" ht="26.25">
      <c r="A7" s="6" t="s">
        <v>0</v>
      </c>
      <c r="B7" s="7" t="s">
        <v>1</v>
      </c>
      <c r="C7" s="8">
        <v>2435.8000000000002</v>
      </c>
      <c r="D7" s="98" t="s">
        <v>2</v>
      </c>
      <c r="E7" s="99"/>
      <c r="F7" s="100"/>
      <c r="G7" s="6" t="s">
        <v>1</v>
      </c>
      <c r="H7" s="8">
        <v>318.14999999999998</v>
      </c>
    </row>
    <row r="9" spans="1:14" ht="16.5" customHeight="1">
      <c r="A9" s="83" t="s">
        <v>3</v>
      </c>
      <c r="B9" s="83"/>
      <c r="C9" s="83"/>
      <c r="D9" s="83"/>
      <c r="E9" s="83"/>
      <c r="F9" s="83"/>
      <c r="G9" s="83"/>
      <c r="H9" s="83"/>
    </row>
    <row r="10" spans="1:14" ht="46.5" customHeight="1">
      <c r="A10" s="9" t="s">
        <v>4</v>
      </c>
      <c r="B10" s="10"/>
      <c r="C10" s="11" t="s">
        <v>5</v>
      </c>
      <c r="D10" s="12" t="s">
        <v>6</v>
      </c>
      <c r="E10" s="12" t="s">
        <v>7</v>
      </c>
      <c r="F10" s="101" t="s">
        <v>8</v>
      </c>
      <c r="G10" s="102"/>
      <c r="H10" s="102"/>
    </row>
    <row r="11" spans="1:14">
      <c r="A11" s="13" t="s">
        <v>9</v>
      </c>
      <c r="B11" s="13"/>
      <c r="C11" s="40"/>
      <c r="D11" s="14">
        <v>72292.710000000006</v>
      </c>
      <c r="E11" s="13">
        <v>58638.27</v>
      </c>
      <c r="F11" s="79">
        <f>C11+D11-E11</f>
        <v>13654.44000000001</v>
      </c>
      <c r="G11" s="79"/>
      <c r="H11" s="79"/>
      <c r="I11" s="15"/>
      <c r="J11" s="16"/>
    </row>
    <row r="12" spans="1:14" ht="45">
      <c r="A12" s="7" t="s">
        <v>30</v>
      </c>
      <c r="B12" s="13"/>
      <c r="C12" s="40"/>
      <c r="D12" s="14">
        <v>162692.88</v>
      </c>
      <c r="E12" s="13">
        <v>131345.67000000001</v>
      </c>
      <c r="F12" s="79">
        <f>C12+D12-E12</f>
        <v>31347.209999999992</v>
      </c>
      <c r="G12" s="79"/>
      <c r="H12" s="79"/>
      <c r="I12" s="15"/>
      <c r="J12" s="16"/>
    </row>
    <row r="13" spans="1:14" ht="30">
      <c r="A13" s="7" t="s">
        <v>28</v>
      </c>
      <c r="B13" s="13"/>
      <c r="C13" s="13"/>
      <c r="D13" s="14"/>
      <c r="E13" s="14">
        <v>1800</v>
      </c>
      <c r="F13" s="39"/>
      <c r="G13" s="91"/>
      <c r="H13" s="92"/>
      <c r="I13" s="15"/>
      <c r="J13" s="17"/>
    </row>
    <row r="14" spans="1:14">
      <c r="A14" s="7" t="s">
        <v>29</v>
      </c>
      <c r="B14" s="13"/>
      <c r="C14" s="13"/>
      <c r="D14" s="14">
        <v>22061.13</v>
      </c>
      <c r="E14" s="14">
        <v>17926.580000000002</v>
      </c>
      <c r="F14" s="39"/>
      <c r="G14" s="91">
        <f>D14-E14</f>
        <v>4134.5499999999993</v>
      </c>
      <c r="H14" s="92"/>
      <c r="I14" s="15"/>
      <c r="J14" s="17"/>
    </row>
    <row r="15" spans="1:14" ht="17.25" customHeight="1">
      <c r="A15" s="13" t="s">
        <v>11</v>
      </c>
      <c r="B15" s="13"/>
      <c r="C15" s="13">
        <f>SUM(C11:C14)</f>
        <v>0</v>
      </c>
      <c r="D15" s="14">
        <f>SUM(D11:D14)</f>
        <v>257046.72000000003</v>
      </c>
      <c r="E15" s="14">
        <f>SUM(E11:E14)</f>
        <v>209710.52000000002</v>
      </c>
      <c r="F15" s="79">
        <f>F11+F12+G13+G14</f>
        <v>49136.2</v>
      </c>
      <c r="G15" s="79"/>
      <c r="H15" s="79"/>
      <c r="I15" s="15"/>
      <c r="J15" s="17"/>
    </row>
    <row r="16" spans="1:14" ht="17.25" customHeight="1"/>
    <row r="17" spans="1:8" ht="27.75" customHeight="1">
      <c r="A17" s="87" t="s">
        <v>12</v>
      </c>
      <c r="B17" s="88"/>
      <c r="C17" s="88"/>
      <c r="D17" s="88"/>
      <c r="E17" s="88"/>
      <c r="F17" s="88"/>
      <c r="G17" s="88"/>
      <c r="H17" s="88"/>
    </row>
    <row r="18" spans="1:8" ht="6.75" customHeight="1">
      <c r="A18" s="89"/>
      <c r="B18" s="90"/>
      <c r="C18" s="90"/>
      <c r="D18" s="90"/>
      <c r="E18" s="90"/>
      <c r="F18" s="90"/>
      <c r="G18" s="90"/>
      <c r="H18" s="90"/>
    </row>
    <row r="19" spans="1:8" ht="38.25" customHeight="1">
      <c r="A19" s="96" t="s">
        <v>13</v>
      </c>
      <c r="B19" s="97"/>
      <c r="C19" s="41" t="s">
        <v>14</v>
      </c>
      <c r="D19" s="42" t="s">
        <v>15</v>
      </c>
      <c r="E19" s="84" t="s">
        <v>16</v>
      </c>
      <c r="F19" s="85"/>
      <c r="G19" s="85"/>
      <c r="H19" s="86"/>
    </row>
    <row r="20" spans="1:8" ht="15.75">
      <c r="A20" s="24" t="s">
        <v>10</v>
      </c>
      <c r="B20" s="18"/>
      <c r="C20" s="19"/>
      <c r="D20" s="20"/>
      <c r="E20" s="21"/>
      <c r="F20" s="22"/>
      <c r="G20" s="22"/>
      <c r="H20" s="23"/>
    </row>
    <row r="21" spans="1:8" ht="48" customHeight="1">
      <c r="A21" s="32" t="s">
        <v>31</v>
      </c>
      <c r="B21" s="18"/>
      <c r="C21" s="43">
        <v>8225</v>
      </c>
      <c r="D21" s="27" t="s">
        <v>32</v>
      </c>
      <c r="E21" s="80" t="s">
        <v>47</v>
      </c>
      <c r="F21" s="81"/>
      <c r="G21" s="81"/>
      <c r="H21" s="82"/>
    </row>
    <row r="22" spans="1:8" ht="39.75" customHeight="1">
      <c r="A22" s="32" t="s">
        <v>33</v>
      </c>
      <c r="B22" s="18"/>
      <c r="C22" s="43">
        <v>5766</v>
      </c>
      <c r="D22" s="27" t="s">
        <v>32</v>
      </c>
      <c r="E22" s="80" t="s">
        <v>48</v>
      </c>
      <c r="F22" s="81"/>
      <c r="G22" s="81"/>
      <c r="H22" s="82"/>
    </row>
    <row r="23" spans="1:8" ht="28.5" customHeight="1">
      <c r="A23" s="93" t="s">
        <v>34</v>
      </c>
      <c r="B23" s="105"/>
      <c r="C23" s="43">
        <v>5627.52</v>
      </c>
      <c r="D23" s="27" t="s">
        <v>17</v>
      </c>
      <c r="E23" s="80" t="s">
        <v>35</v>
      </c>
      <c r="F23" s="81"/>
      <c r="G23" s="81"/>
      <c r="H23" s="82"/>
    </row>
    <row r="24" spans="1:8" ht="33.75" customHeight="1">
      <c r="A24" s="103" t="s">
        <v>18</v>
      </c>
      <c r="B24" s="104"/>
      <c r="C24" s="43">
        <v>5304</v>
      </c>
      <c r="D24" s="28" t="s">
        <v>19</v>
      </c>
      <c r="E24" s="80" t="s">
        <v>49</v>
      </c>
      <c r="F24" s="81"/>
      <c r="G24" s="81"/>
      <c r="H24" s="82"/>
    </row>
    <row r="25" spans="1:8" ht="33" customHeight="1">
      <c r="A25" s="93" t="s">
        <v>20</v>
      </c>
      <c r="B25" s="94"/>
      <c r="C25" s="43">
        <v>27280.959999999999</v>
      </c>
      <c r="D25" s="27" t="s">
        <v>32</v>
      </c>
      <c r="E25" s="80" t="s">
        <v>36</v>
      </c>
      <c r="F25" s="81"/>
      <c r="G25" s="81"/>
      <c r="H25" s="82"/>
    </row>
    <row r="26" spans="1:8" ht="47.25" customHeight="1">
      <c r="A26" s="25" t="s">
        <v>21</v>
      </c>
      <c r="B26" s="26"/>
      <c r="C26" s="43">
        <v>60460.45</v>
      </c>
      <c r="D26" s="27" t="s">
        <v>32</v>
      </c>
      <c r="E26" s="80" t="s">
        <v>37</v>
      </c>
      <c r="F26" s="81"/>
      <c r="G26" s="81"/>
      <c r="H26" s="82"/>
    </row>
    <row r="27" spans="1:8" ht="30" customHeight="1">
      <c r="A27" s="25" t="s">
        <v>22</v>
      </c>
      <c r="B27" s="26"/>
      <c r="C27" s="43">
        <v>5285.69</v>
      </c>
      <c r="D27" s="28" t="s">
        <v>38</v>
      </c>
      <c r="E27" s="80" t="s">
        <v>50</v>
      </c>
      <c r="F27" s="81"/>
      <c r="G27" s="81"/>
      <c r="H27" s="82"/>
    </row>
    <row r="28" spans="1:8" ht="30.75" customHeight="1">
      <c r="A28" s="25" t="s">
        <v>23</v>
      </c>
      <c r="B28" s="26"/>
      <c r="C28" s="43">
        <v>26939.95</v>
      </c>
      <c r="D28" s="27" t="s">
        <v>32</v>
      </c>
      <c r="E28" s="80" t="s">
        <v>51</v>
      </c>
      <c r="F28" s="81"/>
      <c r="G28" s="81"/>
      <c r="H28" s="82"/>
    </row>
    <row r="29" spans="1:8" ht="51.75" customHeight="1">
      <c r="A29" s="38" t="s">
        <v>53</v>
      </c>
      <c r="B29" s="26"/>
      <c r="C29" s="43">
        <v>4262.6499999999996</v>
      </c>
      <c r="D29" s="28" t="s">
        <v>57</v>
      </c>
      <c r="E29" s="80" t="s">
        <v>58</v>
      </c>
      <c r="F29" s="81"/>
      <c r="G29" s="81"/>
      <c r="H29" s="82"/>
    </row>
    <row r="30" spans="1:8" ht="46.5" customHeight="1">
      <c r="A30" s="38" t="s">
        <v>54</v>
      </c>
      <c r="B30" s="26"/>
      <c r="C30" s="47">
        <v>3540</v>
      </c>
      <c r="D30" s="27" t="s">
        <v>32</v>
      </c>
      <c r="E30" s="80" t="s">
        <v>59</v>
      </c>
      <c r="F30" s="81"/>
      <c r="G30" s="81"/>
      <c r="H30" s="82"/>
    </row>
    <row r="31" spans="1:8" ht="33.75" customHeight="1">
      <c r="A31" s="38" t="s">
        <v>55</v>
      </c>
      <c r="B31" s="56"/>
      <c r="C31" s="47">
        <v>16800</v>
      </c>
      <c r="D31" s="27" t="s">
        <v>56</v>
      </c>
      <c r="E31" s="44"/>
      <c r="F31" s="45"/>
      <c r="G31" s="45"/>
      <c r="H31" s="46"/>
    </row>
    <row r="32" spans="1:8" ht="27" customHeight="1">
      <c r="A32" s="29" t="s">
        <v>11</v>
      </c>
      <c r="B32" s="30"/>
      <c r="C32" s="48">
        <f>SUM(C21:C31)</f>
        <v>169492.22</v>
      </c>
      <c r="D32" s="31"/>
      <c r="E32" s="108"/>
      <c r="F32" s="109"/>
      <c r="G32" s="109"/>
      <c r="H32" s="110"/>
    </row>
    <row r="33" spans="1:8" ht="27.75" customHeight="1">
      <c r="A33" s="114" t="s">
        <v>9</v>
      </c>
      <c r="B33" s="115"/>
      <c r="C33" s="49"/>
      <c r="D33" s="34"/>
      <c r="E33" s="111"/>
      <c r="F33" s="112"/>
      <c r="G33" s="112"/>
      <c r="H33" s="113"/>
    </row>
    <row r="34" spans="1:8" ht="45.75" customHeight="1">
      <c r="A34" s="32" t="s">
        <v>39</v>
      </c>
      <c r="B34" s="33"/>
      <c r="C34" s="49">
        <v>38209.199999999997</v>
      </c>
      <c r="D34" s="50" t="s">
        <v>40</v>
      </c>
      <c r="E34" s="116" t="s">
        <v>46</v>
      </c>
      <c r="F34" s="81"/>
      <c r="G34" s="81"/>
      <c r="H34" s="82"/>
    </row>
    <row r="35" spans="1:8" ht="38.25">
      <c r="A35" s="32" t="s">
        <v>24</v>
      </c>
      <c r="B35" s="35"/>
      <c r="C35" s="51">
        <v>3462</v>
      </c>
      <c r="D35" s="27" t="s">
        <v>41</v>
      </c>
      <c r="E35" s="80" t="s">
        <v>42</v>
      </c>
      <c r="F35" s="81"/>
      <c r="G35" s="81"/>
      <c r="H35" s="82"/>
    </row>
    <row r="36" spans="1:8" ht="33" customHeight="1">
      <c r="A36" s="32" t="s">
        <v>45</v>
      </c>
      <c r="B36" s="35"/>
      <c r="C36" s="51">
        <v>5655</v>
      </c>
      <c r="D36" s="52" t="s">
        <v>40</v>
      </c>
      <c r="E36" s="80"/>
      <c r="F36" s="106"/>
      <c r="G36" s="106"/>
      <c r="H36" s="107"/>
    </row>
    <row r="37" spans="1:8" ht="27.75" customHeight="1">
      <c r="A37" s="32" t="s">
        <v>60</v>
      </c>
      <c r="B37" s="35"/>
      <c r="C37" s="51">
        <v>9025.65</v>
      </c>
      <c r="D37" s="52" t="s">
        <v>40</v>
      </c>
      <c r="E37" s="80" t="s">
        <v>61</v>
      </c>
      <c r="F37" s="106"/>
      <c r="G37" s="106"/>
      <c r="H37" s="107"/>
    </row>
    <row r="38" spans="1:8" ht="23.25" customHeight="1">
      <c r="A38" s="36" t="s">
        <v>11</v>
      </c>
      <c r="B38" s="35"/>
      <c r="C38" s="53">
        <f>SUM(C34:C37)</f>
        <v>56351.85</v>
      </c>
      <c r="D38" s="35"/>
      <c r="E38" s="54"/>
      <c r="F38" s="35"/>
      <c r="G38" s="35"/>
      <c r="H38" s="37"/>
    </row>
    <row r="39" spans="1:8">
      <c r="A39" s="55"/>
      <c r="B39" s="35"/>
    </row>
    <row r="40" spans="1:8" ht="18" customHeight="1">
      <c r="A40" t="s">
        <v>25</v>
      </c>
      <c r="C40" t="s">
        <v>26</v>
      </c>
    </row>
    <row r="41" spans="1:8" ht="16.5" customHeight="1"/>
    <row r="44" spans="1:8" ht="27" customHeight="1">
      <c r="A44" t="s">
        <v>43</v>
      </c>
      <c r="D44" t="s">
        <v>44</v>
      </c>
    </row>
  </sheetData>
  <mergeCells count="33">
    <mergeCell ref="A33:B33"/>
    <mergeCell ref="E34:H34"/>
    <mergeCell ref="E27:H27"/>
    <mergeCell ref="E35:H35"/>
    <mergeCell ref="E36:H36"/>
    <mergeCell ref="E37:H37"/>
    <mergeCell ref="E28:H28"/>
    <mergeCell ref="E29:H29"/>
    <mergeCell ref="E30:H30"/>
    <mergeCell ref="E32:H32"/>
    <mergeCell ref="E33:H33"/>
    <mergeCell ref="F11:H11"/>
    <mergeCell ref="A24:B24"/>
    <mergeCell ref="E24:H24"/>
    <mergeCell ref="E21:H21"/>
    <mergeCell ref="A23:B23"/>
    <mergeCell ref="F15:H15"/>
    <mergeCell ref="A2:H2"/>
    <mergeCell ref="F12:H12"/>
    <mergeCell ref="E26:H26"/>
    <mergeCell ref="A9:H9"/>
    <mergeCell ref="E19:H19"/>
    <mergeCell ref="E25:H25"/>
    <mergeCell ref="E23:H23"/>
    <mergeCell ref="A17:H18"/>
    <mergeCell ref="G13:H13"/>
    <mergeCell ref="G14:H14"/>
    <mergeCell ref="A25:B25"/>
    <mergeCell ref="A3:K3"/>
    <mergeCell ref="A19:B19"/>
    <mergeCell ref="D7:F7"/>
    <mergeCell ref="E22:H22"/>
    <mergeCell ref="F10:H10"/>
  </mergeCells>
  <phoneticPr fontId="0" type="noConversion"/>
  <pageMargins left="0.34" right="0.23" top="0.2" bottom="0.37" header="0.41" footer="0.3"/>
  <pageSetup paperSize="9" orientation="portrait" horizontalDpi="180" verticalDpi="18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N43"/>
  <sheetViews>
    <sheetView tabSelected="1" topLeftCell="A34" zoomScaleNormal="70" workbookViewId="0">
      <selection activeCell="N21" sqref="N21"/>
    </sheetView>
  </sheetViews>
  <sheetFormatPr defaultRowHeight="15"/>
  <cols>
    <col min="1" max="1" width="22.7109375" customWidth="1"/>
    <col min="2" max="2" width="9.140625" hidden="1" customWidth="1"/>
    <col min="3" max="3" width="11.7109375" customWidth="1"/>
    <col min="4" max="4" width="18.7109375" customWidth="1"/>
    <col min="5" max="5" width="15.85546875" customWidth="1"/>
    <col min="6" max="6" width="2.42578125" hidden="1" customWidth="1"/>
    <col min="7" max="7" width="5.85546875" customWidth="1"/>
    <col min="8" max="8" width="11.140625" customWidth="1"/>
  </cols>
  <sheetData>
    <row r="1" spans="1:14" ht="19.5">
      <c r="A1" s="1" t="s">
        <v>40</v>
      </c>
      <c r="B1" s="2"/>
      <c r="C1" s="2"/>
      <c r="D1" s="2"/>
      <c r="E1" s="2"/>
      <c r="F1" s="2"/>
      <c r="G1" s="2"/>
      <c r="H1" s="2"/>
      <c r="I1" s="3"/>
      <c r="J1" s="3"/>
      <c r="K1" s="3"/>
    </row>
    <row r="2" spans="1:14" ht="30.75" customHeight="1">
      <c r="A2" s="77" t="s">
        <v>65</v>
      </c>
      <c r="B2" s="77"/>
      <c r="C2" s="77"/>
      <c r="D2" s="77"/>
      <c r="E2" s="77"/>
      <c r="F2" s="78"/>
      <c r="G2" s="78"/>
      <c r="H2" s="78"/>
      <c r="I2" s="4"/>
      <c r="J2" s="4"/>
      <c r="K2" s="4"/>
      <c r="L2" s="5"/>
      <c r="M2" s="5"/>
      <c r="N2" s="5"/>
    </row>
    <row r="3" spans="1:14" ht="17.25">
      <c r="A3" s="77" t="s">
        <v>52</v>
      </c>
      <c r="B3" s="95"/>
      <c r="C3" s="95"/>
      <c r="D3" s="95"/>
      <c r="E3" s="95"/>
      <c r="F3" s="95"/>
      <c r="G3" s="95"/>
      <c r="H3" s="95"/>
      <c r="I3" s="95"/>
      <c r="J3" s="95"/>
      <c r="K3" s="95"/>
    </row>
    <row r="5" spans="1:14" hidden="1"/>
    <row r="6" spans="1:14" hidden="1"/>
    <row r="7" spans="1:14" ht="26.25">
      <c r="A7" s="6" t="s">
        <v>0</v>
      </c>
      <c r="B7" s="7" t="s">
        <v>1</v>
      </c>
      <c r="C7" s="8">
        <v>2435.8000000000002</v>
      </c>
      <c r="D7" s="98" t="s">
        <v>2</v>
      </c>
      <c r="E7" s="99"/>
      <c r="F7" s="100"/>
      <c r="G7" s="6" t="s">
        <v>1</v>
      </c>
      <c r="H7" s="8">
        <v>318.14999999999998</v>
      </c>
    </row>
    <row r="9" spans="1:14" ht="16.5" customHeight="1">
      <c r="A9" s="83" t="s">
        <v>3</v>
      </c>
      <c r="B9" s="83"/>
      <c r="C9" s="83"/>
      <c r="D9" s="83"/>
      <c r="E9" s="83"/>
      <c r="F9" s="83"/>
      <c r="G9" s="83"/>
      <c r="H9" s="83"/>
    </row>
    <row r="10" spans="1:14" ht="46.5" customHeight="1">
      <c r="A10" s="9" t="s">
        <v>4</v>
      </c>
      <c r="B10" s="10"/>
      <c r="C10" s="62" t="s">
        <v>5</v>
      </c>
      <c r="D10" s="12" t="s">
        <v>6</v>
      </c>
      <c r="E10" s="12" t="s">
        <v>7</v>
      </c>
      <c r="F10" s="101" t="s">
        <v>8</v>
      </c>
      <c r="G10" s="102"/>
      <c r="H10" s="102"/>
    </row>
    <row r="11" spans="1:14">
      <c r="A11" s="13" t="s">
        <v>9</v>
      </c>
      <c r="B11" s="13"/>
      <c r="C11" s="40">
        <v>13654.44</v>
      </c>
      <c r="D11" s="14">
        <v>123930.4</v>
      </c>
      <c r="E11" s="13">
        <v>115908</v>
      </c>
      <c r="F11" s="79">
        <f>C11+D11-E11</f>
        <v>21676.839999999997</v>
      </c>
      <c r="G11" s="79"/>
      <c r="H11" s="79"/>
      <c r="I11" s="15"/>
      <c r="J11" s="16"/>
    </row>
    <row r="12" spans="1:14" ht="45">
      <c r="A12" s="7" t="s">
        <v>30</v>
      </c>
      <c r="B12" s="13"/>
      <c r="C12" s="40">
        <v>31347.21</v>
      </c>
      <c r="D12" s="14">
        <v>278902.03999999998</v>
      </c>
      <c r="E12" s="13">
        <v>261660.22</v>
      </c>
      <c r="F12" s="79">
        <f>C12+D12-E12</f>
        <v>48589.03</v>
      </c>
      <c r="G12" s="79"/>
      <c r="H12" s="79"/>
      <c r="I12" s="15"/>
      <c r="J12" s="16"/>
    </row>
    <row r="13" spans="1:14" ht="30">
      <c r="A13" s="7" t="s">
        <v>28</v>
      </c>
      <c r="B13" s="13"/>
      <c r="C13" s="13"/>
      <c r="D13" s="14"/>
      <c r="E13" s="14">
        <v>3600</v>
      </c>
      <c r="F13" s="57"/>
      <c r="G13" s="91"/>
      <c r="H13" s="92"/>
      <c r="I13" s="15"/>
      <c r="J13" s="17"/>
    </row>
    <row r="14" spans="1:14">
      <c r="A14" s="7" t="s">
        <v>29</v>
      </c>
      <c r="B14" s="13"/>
      <c r="C14" s="13">
        <v>4134.55</v>
      </c>
      <c r="D14" s="14">
        <v>37819.08</v>
      </c>
      <c r="E14" s="14">
        <v>35719.01</v>
      </c>
      <c r="F14" s="57"/>
      <c r="G14" s="91">
        <f>C14+D14-E14</f>
        <v>6234.6200000000026</v>
      </c>
      <c r="H14" s="92"/>
      <c r="I14" s="15"/>
      <c r="J14" s="17"/>
    </row>
    <row r="15" spans="1:14" ht="17.25" customHeight="1">
      <c r="A15" s="13" t="s">
        <v>11</v>
      </c>
      <c r="B15" s="13"/>
      <c r="C15" s="13">
        <f>SUM(C11:C14)</f>
        <v>49136.200000000004</v>
      </c>
      <c r="D15" s="14">
        <f>SUM(D11:D14)</f>
        <v>440651.51999999996</v>
      </c>
      <c r="E15" s="14">
        <f>SUM(E11:E14)</f>
        <v>416887.23</v>
      </c>
      <c r="F15" s="79">
        <f>F11+F12+G13+G14</f>
        <v>76500.489999999991</v>
      </c>
      <c r="G15" s="79"/>
      <c r="H15" s="79"/>
      <c r="I15" s="15"/>
      <c r="J15" s="17"/>
    </row>
    <row r="16" spans="1:14" ht="17.25" customHeight="1"/>
    <row r="17" spans="1:8" ht="27.75" customHeight="1">
      <c r="A17" s="87" t="s">
        <v>12</v>
      </c>
      <c r="B17" s="88"/>
      <c r="C17" s="88"/>
      <c r="D17" s="88"/>
      <c r="E17" s="88"/>
      <c r="F17" s="88"/>
      <c r="G17" s="88"/>
      <c r="H17" s="88"/>
    </row>
    <row r="18" spans="1:8" ht="6.75" customHeight="1">
      <c r="A18" s="89"/>
      <c r="B18" s="90"/>
      <c r="C18" s="90"/>
      <c r="D18" s="90"/>
      <c r="E18" s="90"/>
      <c r="F18" s="90"/>
      <c r="G18" s="90"/>
      <c r="H18" s="90"/>
    </row>
    <row r="19" spans="1:8" ht="38.25" customHeight="1">
      <c r="A19" s="96" t="s">
        <v>13</v>
      </c>
      <c r="B19" s="97"/>
      <c r="C19" s="41" t="s">
        <v>14</v>
      </c>
      <c r="D19" s="42" t="s">
        <v>15</v>
      </c>
      <c r="E19" s="84" t="s">
        <v>16</v>
      </c>
      <c r="F19" s="85"/>
      <c r="G19" s="85"/>
      <c r="H19" s="86"/>
    </row>
    <row r="20" spans="1:8" ht="15.75">
      <c r="A20" s="24" t="s">
        <v>10</v>
      </c>
      <c r="B20" s="18"/>
      <c r="C20" s="19"/>
      <c r="D20" s="20"/>
      <c r="E20" s="21"/>
      <c r="F20" s="22"/>
      <c r="G20" s="22"/>
      <c r="H20" s="23"/>
    </row>
    <row r="21" spans="1:8" ht="48" customHeight="1">
      <c r="A21" s="32" t="s">
        <v>31</v>
      </c>
      <c r="B21" s="18"/>
      <c r="C21" s="43">
        <v>27175</v>
      </c>
      <c r="D21" s="27" t="s">
        <v>32</v>
      </c>
      <c r="E21" s="80" t="s">
        <v>62</v>
      </c>
      <c r="F21" s="81"/>
      <c r="G21" s="81"/>
      <c r="H21" s="82"/>
    </row>
    <row r="22" spans="1:8" ht="39.75" customHeight="1">
      <c r="A22" s="32" t="s">
        <v>33</v>
      </c>
      <c r="B22" s="18"/>
      <c r="C22" s="43">
        <v>21872.85</v>
      </c>
      <c r="D22" s="27" t="s">
        <v>32</v>
      </c>
      <c r="E22" s="80" t="s">
        <v>48</v>
      </c>
      <c r="F22" s="81"/>
      <c r="G22" s="81"/>
      <c r="H22" s="82"/>
    </row>
    <row r="23" spans="1:8" ht="28.5" customHeight="1">
      <c r="A23" s="93" t="s">
        <v>34</v>
      </c>
      <c r="B23" s="105"/>
      <c r="C23" s="43">
        <v>9847</v>
      </c>
      <c r="D23" s="27" t="s">
        <v>17</v>
      </c>
      <c r="E23" s="80" t="s">
        <v>35</v>
      </c>
      <c r="F23" s="81"/>
      <c r="G23" s="81"/>
      <c r="H23" s="82"/>
    </row>
    <row r="24" spans="1:8" ht="33.75" customHeight="1">
      <c r="A24" s="103" t="s">
        <v>18</v>
      </c>
      <c r="B24" s="104"/>
      <c r="C24" s="43">
        <v>2832.54</v>
      </c>
      <c r="D24" s="28" t="s">
        <v>63</v>
      </c>
      <c r="E24" s="80" t="s">
        <v>64</v>
      </c>
      <c r="F24" s="81"/>
      <c r="G24" s="81"/>
      <c r="H24" s="82"/>
    </row>
    <row r="25" spans="1:8" ht="33" customHeight="1">
      <c r="A25" s="93" t="s">
        <v>20</v>
      </c>
      <c r="B25" s="94"/>
      <c r="C25" s="43">
        <v>46767.360000000001</v>
      </c>
      <c r="D25" s="27" t="s">
        <v>32</v>
      </c>
      <c r="E25" s="80" t="s">
        <v>36</v>
      </c>
      <c r="F25" s="81"/>
      <c r="G25" s="81"/>
      <c r="H25" s="82"/>
    </row>
    <row r="26" spans="1:8" ht="47.25" customHeight="1">
      <c r="A26" s="61" t="s">
        <v>21</v>
      </c>
      <c r="B26" s="63"/>
      <c r="C26" s="43">
        <v>103755.9</v>
      </c>
      <c r="D26" s="27" t="s">
        <v>32</v>
      </c>
      <c r="E26" s="80" t="s">
        <v>37</v>
      </c>
      <c r="F26" s="81"/>
      <c r="G26" s="81"/>
      <c r="H26" s="82"/>
    </row>
    <row r="27" spans="1:8" ht="30" customHeight="1">
      <c r="A27" s="61" t="s">
        <v>22</v>
      </c>
      <c r="B27" s="63"/>
      <c r="C27" s="43">
        <v>7307.4</v>
      </c>
      <c r="D27" s="28" t="s">
        <v>38</v>
      </c>
      <c r="E27" s="80" t="s">
        <v>50</v>
      </c>
      <c r="F27" s="81"/>
      <c r="G27" s="81"/>
      <c r="H27" s="82"/>
    </row>
    <row r="28" spans="1:8" ht="30.75" customHeight="1">
      <c r="A28" s="61" t="s">
        <v>23</v>
      </c>
      <c r="B28" s="63"/>
      <c r="C28" s="43">
        <v>46182.77</v>
      </c>
      <c r="D28" s="27" t="s">
        <v>32</v>
      </c>
      <c r="E28" s="80" t="s">
        <v>51</v>
      </c>
      <c r="F28" s="81"/>
      <c r="G28" s="81"/>
      <c r="H28" s="82"/>
    </row>
    <row r="29" spans="1:8" ht="51.75" customHeight="1">
      <c r="A29" s="61" t="s">
        <v>53</v>
      </c>
      <c r="B29" s="63"/>
      <c r="C29" s="43">
        <v>7307.4</v>
      </c>
      <c r="D29" s="28" t="s">
        <v>57</v>
      </c>
      <c r="E29" s="80" t="s">
        <v>58</v>
      </c>
      <c r="F29" s="81"/>
      <c r="G29" s="81"/>
      <c r="H29" s="82"/>
    </row>
    <row r="30" spans="1:8" ht="33.75" customHeight="1">
      <c r="A30" s="61" t="s">
        <v>55</v>
      </c>
      <c r="B30" s="56"/>
      <c r="C30" s="47">
        <v>19200</v>
      </c>
      <c r="D30" s="27" t="s">
        <v>56</v>
      </c>
      <c r="E30" s="58"/>
      <c r="F30" s="59"/>
      <c r="G30" s="59"/>
      <c r="H30" s="60"/>
    </row>
    <row r="31" spans="1:8" ht="27" customHeight="1">
      <c r="A31" s="29" t="s">
        <v>11</v>
      </c>
      <c r="B31" s="30"/>
      <c r="C31" s="48">
        <f>SUM(C21:C30)</f>
        <v>292248.22000000003</v>
      </c>
      <c r="D31" s="31"/>
      <c r="E31" s="108"/>
      <c r="F31" s="109"/>
      <c r="G31" s="109"/>
      <c r="H31" s="110"/>
    </row>
    <row r="32" spans="1:8" ht="27.75" customHeight="1">
      <c r="A32" s="114" t="s">
        <v>9</v>
      </c>
      <c r="B32" s="115"/>
      <c r="C32" s="49"/>
      <c r="D32" s="34"/>
      <c r="E32" s="111"/>
      <c r="F32" s="112"/>
      <c r="G32" s="112"/>
      <c r="H32" s="113"/>
    </row>
    <row r="33" spans="1:8" ht="45.75" customHeight="1">
      <c r="A33" s="32" t="s">
        <v>39</v>
      </c>
      <c r="B33" s="33"/>
      <c r="C33" s="49">
        <v>93340.18</v>
      </c>
      <c r="D33" s="50" t="s">
        <v>40</v>
      </c>
      <c r="E33" s="116" t="s">
        <v>46</v>
      </c>
      <c r="F33" s="81"/>
      <c r="G33" s="81"/>
      <c r="H33" s="82"/>
    </row>
    <row r="34" spans="1:8" ht="38.25">
      <c r="A34" s="32" t="s">
        <v>24</v>
      </c>
      <c r="B34" s="35"/>
      <c r="C34" s="51">
        <v>35385</v>
      </c>
      <c r="D34" s="27" t="s">
        <v>41</v>
      </c>
      <c r="E34" s="80" t="s">
        <v>42</v>
      </c>
      <c r="F34" s="81"/>
      <c r="G34" s="81"/>
      <c r="H34" s="82"/>
    </row>
    <row r="35" spans="1:8" ht="33" customHeight="1">
      <c r="A35" s="32" t="s">
        <v>66</v>
      </c>
      <c r="B35" s="35"/>
      <c r="C35" s="51">
        <v>15800</v>
      </c>
      <c r="D35" s="52" t="s">
        <v>40</v>
      </c>
      <c r="E35" s="80" t="s">
        <v>67</v>
      </c>
      <c r="F35" s="106"/>
      <c r="G35" s="106"/>
      <c r="H35" s="107"/>
    </row>
    <row r="36" spans="1:8" ht="27.75" customHeight="1">
      <c r="A36" s="32"/>
      <c r="B36" s="35"/>
      <c r="C36" s="51"/>
      <c r="D36" s="52"/>
      <c r="E36" s="80"/>
      <c r="F36" s="106"/>
      <c r="G36" s="106"/>
      <c r="H36" s="107"/>
    </row>
    <row r="37" spans="1:8" ht="23.25" customHeight="1">
      <c r="A37" s="36" t="s">
        <v>11</v>
      </c>
      <c r="B37" s="35"/>
      <c r="C37" s="53">
        <f>SUM(C33:C36)</f>
        <v>144525.18</v>
      </c>
      <c r="D37" s="35"/>
      <c r="E37" s="54"/>
      <c r="F37" s="35"/>
      <c r="G37" s="35"/>
      <c r="H37" s="37"/>
    </row>
    <row r="38" spans="1:8">
      <c r="A38" s="55"/>
      <c r="B38" s="35"/>
    </row>
    <row r="39" spans="1:8" ht="18" customHeight="1">
      <c r="A39" t="s">
        <v>25</v>
      </c>
    </row>
    <row r="40" spans="1:8" ht="16.5" customHeight="1"/>
    <row r="43" spans="1:8" ht="27" customHeight="1">
      <c r="A43" t="s">
        <v>43</v>
      </c>
      <c r="D43" t="s">
        <v>44</v>
      </c>
    </row>
  </sheetData>
  <mergeCells count="32">
    <mergeCell ref="A19:B19"/>
    <mergeCell ref="E19:H19"/>
    <mergeCell ref="A2:H2"/>
    <mergeCell ref="A3:K3"/>
    <mergeCell ref="D7:F7"/>
    <mergeCell ref="A9:H9"/>
    <mergeCell ref="F10:H10"/>
    <mergeCell ref="F11:H11"/>
    <mergeCell ref="F12:H12"/>
    <mergeCell ref="G13:H13"/>
    <mergeCell ref="G14:H14"/>
    <mergeCell ref="F15:H15"/>
    <mergeCell ref="A17:H18"/>
    <mergeCell ref="E29:H29"/>
    <mergeCell ref="E21:H21"/>
    <mergeCell ref="E22:H22"/>
    <mergeCell ref="A23:B23"/>
    <mergeCell ref="E23:H23"/>
    <mergeCell ref="A24:B24"/>
    <mergeCell ref="E24:H24"/>
    <mergeCell ref="A25:B25"/>
    <mergeCell ref="E25:H25"/>
    <mergeCell ref="E26:H26"/>
    <mergeCell ref="E27:H27"/>
    <mergeCell ref="E28:H28"/>
    <mergeCell ref="E35:H35"/>
    <mergeCell ref="E36:H36"/>
    <mergeCell ref="E31:H31"/>
    <mergeCell ref="A32:B32"/>
    <mergeCell ref="E32:H32"/>
    <mergeCell ref="E33:H33"/>
    <mergeCell ref="E34:H34"/>
  </mergeCells>
  <pageMargins left="0.34" right="0.23" top="0.2" bottom="0.37" header="0.41" footer="0.3"/>
  <pageSetup paperSize="9" orientation="portrait" horizontalDpi="180" verticalDpi="18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N44"/>
  <sheetViews>
    <sheetView topLeftCell="A31" zoomScaleNormal="70" workbookViewId="0">
      <selection activeCell="A17" sqref="A17:H18"/>
    </sheetView>
  </sheetViews>
  <sheetFormatPr defaultRowHeight="15"/>
  <cols>
    <col min="1" max="1" width="22.7109375" customWidth="1"/>
    <col min="2" max="2" width="9.140625" hidden="1" customWidth="1"/>
    <col min="3" max="3" width="11.7109375" customWidth="1"/>
    <col min="4" max="4" width="18.7109375" customWidth="1"/>
    <col min="5" max="5" width="15.85546875" customWidth="1"/>
    <col min="6" max="6" width="2.42578125" hidden="1" customWidth="1"/>
    <col min="7" max="7" width="5.85546875" customWidth="1"/>
    <col min="8" max="8" width="11.140625" customWidth="1"/>
  </cols>
  <sheetData>
    <row r="1" spans="1:14" ht="19.5">
      <c r="A1" s="1" t="s">
        <v>40</v>
      </c>
      <c r="B1" s="2"/>
      <c r="C1" s="2"/>
      <c r="D1" s="2"/>
      <c r="E1" s="2"/>
      <c r="F1" s="2"/>
      <c r="G1" s="2"/>
      <c r="H1" s="2"/>
      <c r="I1" s="3"/>
      <c r="J1" s="3"/>
      <c r="K1" s="3"/>
    </row>
    <row r="2" spans="1:14" ht="30.75" customHeight="1">
      <c r="A2" s="77" t="s">
        <v>72</v>
      </c>
      <c r="B2" s="77"/>
      <c r="C2" s="77"/>
      <c r="D2" s="77"/>
      <c r="E2" s="77"/>
      <c r="F2" s="78"/>
      <c r="G2" s="78"/>
      <c r="H2" s="78"/>
      <c r="I2" s="4"/>
      <c r="J2" s="4"/>
      <c r="K2" s="4"/>
      <c r="L2" s="5"/>
      <c r="M2" s="5"/>
      <c r="N2" s="5"/>
    </row>
    <row r="3" spans="1:14" ht="17.25">
      <c r="A3" s="77" t="s">
        <v>52</v>
      </c>
      <c r="B3" s="95"/>
      <c r="C3" s="95"/>
      <c r="D3" s="95"/>
      <c r="E3" s="95"/>
      <c r="F3" s="95"/>
      <c r="G3" s="95"/>
      <c r="H3" s="95"/>
      <c r="I3" s="95"/>
      <c r="J3" s="95"/>
      <c r="K3" s="95"/>
    </row>
    <row r="5" spans="1:14" hidden="1"/>
    <row r="6" spans="1:14" hidden="1"/>
    <row r="7" spans="1:14" ht="26.25">
      <c r="A7" s="6" t="s">
        <v>0</v>
      </c>
      <c r="B7" s="7" t="s">
        <v>1</v>
      </c>
      <c r="C7" s="8">
        <v>2435.8000000000002</v>
      </c>
      <c r="D7" s="98" t="s">
        <v>2</v>
      </c>
      <c r="E7" s="99"/>
      <c r="F7" s="100"/>
      <c r="G7" s="6" t="s">
        <v>1</v>
      </c>
      <c r="H7" s="8">
        <v>318.14999999999998</v>
      </c>
    </row>
    <row r="9" spans="1:14" ht="16.5" customHeight="1">
      <c r="A9" s="83" t="s">
        <v>3</v>
      </c>
      <c r="B9" s="83"/>
      <c r="C9" s="83"/>
      <c r="D9" s="83"/>
      <c r="E9" s="83"/>
      <c r="F9" s="83"/>
      <c r="G9" s="83"/>
      <c r="H9" s="83"/>
    </row>
    <row r="10" spans="1:14" ht="46.5" customHeight="1">
      <c r="A10" s="9" t="s">
        <v>4</v>
      </c>
      <c r="B10" s="10"/>
      <c r="C10" s="70" t="s">
        <v>5</v>
      </c>
      <c r="D10" s="12" t="s">
        <v>6</v>
      </c>
      <c r="E10" s="12" t="s">
        <v>7</v>
      </c>
      <c r="F10" s="101" t="s">
        <v>8</v>
      </c>
      <c r="G10" s="102"/>
      <c r="H10" s="102"/>
    </row>
    <row r="11" spans="1:14">
      <c r="A11" s="13" t="s">
        <v>9</v>
      </c>
      <c r="B11" s="13"/>
      <c r="C11" s="40">
        <v>21676.84</v>
      </c>
      <c r="D11" s="14">
        <v>123975.6</v>
      </c>
      <c r="E11" s="13">
        <v>121536.5</v>
      </c>
      <c r="F11" s="79">
        <v>24070.68</v>
      </c>
      <c r="G11" s="79"/>
      <c r="H11" s="79"/>
      <c r="I11" s="15"/>
      <c r="J11" s="16"/>
    </row>
    <row r="12" spans="1:14" ht="45">
      <c r="A12" s="7" t="s">
        <v>30</v>
      </c>
      <c r="B12" s="13"/>
      <c r="C12" s="40">
        <v>48589.11</v>
      </c>
      <c r="D12" s="14">
        <v>279010.38</v>
      </c>
      <c r="E12" s="13">
        <v>273350.90999999997</v>
      </c>
      <c r="F12" s="79">
        <v>54070.11</v>
      </c>
      <c r="G12" s="79"/>
      <c r="H12" s="79"/>
      <c r="I12" s="15"/>
      <c r="J12" s="16"/>
    </row>
    <row r="13" spans="1:14" ht="30">
      <c r="A13" s="7" t="s">
        <v>28</v>
      </c>
      <c r="B13" s="13"/>
      <c r="C13" s="13"/>
      <c r="D13" s="14"/>
      <c r="E13" s="14">
        <v>4200</v>
      </c>
      <c r="F13" s="67"/>
      <c r="G13" s="91"/>
      <c r="H13" s="92"/>
      <c r="I13" s="15"/>
      <c r="J13" s="17"/>
    </row>
    <row r="14" spans="1:14" ht="30">
      <c r="A14" s="7" t="s">
        <v>75</v>
      </c>
      <c r="B14" s="13"/>
      <c r="C14" s="13">
        <v>6234.62</v>
      </c>
      <c r="D14" s="14">
        <v>52257.13</v>
      </c>
      <c r="E14" s="14">
        <v>49369.4</v>
      </c>
      <c r="F14" s="71"/>
      <c r="G14" s="91">
        <f>C14+D14-E14</f>
        <v>9122.3499999999985</v>
      </c>
      <c r="H14" s="100"/>
      <c r="I14" s="15"/>
      <c r="J14" s="17"/>
    </row>
    <row r="15" spans="1:14" ht="17.25" customHeight="1">
      <c r="A15" s="13" t="s">
        <v>11</v>
      </c>
      <c r="B15" s="13"/>
      <c r="C15" s="13">
        <f>SUM(C11:C14)</f>
        <v>76500.569999999992</v>
      </c>
      <c r="D15" s="14">
        <f>SUM(D11:D14)</f>
        <v>455243.11</v>
      </c>
      <c r="E15" s="14">
        <f>SUM(E11:E14)</f>
        <v>448456.81</v>
      </c>
      <c r="F15" s="79">
        <f>F11+F12+G13+G14</f>
        <v>87263.140000000014</v>
      </c>
      <c r="G15" s="79"/>
      <c r="H15" s="79"/>
      <c r="I15" s="15"/>
      <c r="J15" s="17"/>
    </row>
    <row r="16" spans="1:14" ht="17.25" customHeight="1"/>
    <row r="17" spans="1:8" ht="27.75" customHeight="1">
      <c r="A17" s="87" t="s">
        <v>12</v>
      </c>
      <c r="B17" s="88"/>
      <c r="C17" s="88"/>
      <c r="D17" s="88"/>
      <c r="E17" s="88"/>
      <c r="F17" s="88"/>
      <c r="G17" s="88"/>
      <c r="H17" s="88"/>
    </row>
    <row r="18" spans="1:8" ht="6.75" customHeight="1">
      <c r="A18" s="89"/>
      <c r="B18" s="90"/>
      <c r="C18" s="90"/>
      <c r="D18" s="90"/>
      <c r="E18" s="90"/>
      <c r="F18" s="90"/>
      <c r="G18" s="90"/>
      <c r="H18" s="90"/>
    </row>
    <row r="19" spans="1:8" ht="38.25" customHeight="1">
      <c r="A19" s="96" t="s">
        <v>13</v>
      </c>
      <c r="B19" s="97"/>
      <c r="C19" s="41" t="s">
        <v>14</v>
      </c>
      <c r="D19" s="42" t="s">
        <v>15</v>
      </c>
      <c r="E19" s="84" t="s">
        <v>16</v>
      </c>
      <c r="F19" s="85"/>
      <c r="G19" s="85"/>
      <c r="H19" s="86"/>
    </row>
    <row r="20" spans="1:8" ht="15.75">
      <c r="A20" s="24" t="s">
        <v>10</v>
      </c>
      <c r="B20" s="18"/>
      <c r="C20" s="19"/>
      <c r="D20" s="20"/>
      <c r="E20" s="21"/>
      <c r="F20" s="22"/>
      <c r="G20" s="22"/>
      <c r="H20" s="23"/>
    </row>
    <row r="21" spans="1:8" ht="48" customHeight="1">
      <c r="A21" s="32" t="s">
        <v>31</v>
      </c>
      <c r="B21" s="18"/>
      <c r="C21" s="43">
        <v>21785</v>
      </c>
      <c r="D21" s="27" t="s">
        <v>32</v>
      </c>
      <c r="E21" s="80" t="s">
        <v>62</v>
      </c>
      <c r="F21" s="81"/>
      <c r="G21" s="81"/>
      <c r="H21" s="82"/>
    </row>
    <row r="22" spans="1:8" ht="39.75" customHeight="1">
      <c r="A22" s="32" t="s">
        <v>33</v>
      </c>
      <c r="B22" s="18"/>
      <c r="C22" s="43">
        <v>12450</v>
      </c>
      <c r="D22" s="27" t="s">
        <v>32</v>
      </c>
      <c r="E22" s="80" t="s">
        <v>48</v>
      </c>
      <c r="F22" s="81"/>
      <c r="G22" s="81"/>
      <c r="H22" s="82"/>
    </row>
    <row r="23" spans="1:8" ht="28.5" customHeight="1">
      <c r="A23" s="93" t="s">
        <v>34</v>
      </c>
      <c r="B23" s="105"/>
      <c r="C23" s="43">
        <v>9150.94</v>
      </c>
      <c r="D23" s="27" t="s">
        <v>17</v>
      </c>
      <c r="E23" s="80" t="s">
        <v>35</v>
      </c>
      <c r="F23" s="81"/>
      <c r="G23" s="81"/>
      <c r="H23" s="82"/>
    </row>
    <row r="24" spans="1:8" ht="33.75" customHeight="1">
      <c r="A24" s="103" t="s">
        <v>18</v>
      </c>
      <c r="B24" s="104"/>
      <c r="C24" s="43">
        <v>2832.54</v>
      </c>
      <c r="D24" s="28" t="s">
        <v>63</v>
      </c>
      <c r="E24" s="80" t="s">
        <v>64</v>
      </c>
      <c r="F24" s="81"/>
      <c r="G24" s="81"/>
      <c r="H24" s="82"/>
    </row>
    <row r="25" spans="1:8" ht="33" customHeight="1">
      <c r="A25" s="93" t="s">
        <v>20</v>
      </c>
      <c r="B25" s="94"/>
      <c r="C25" s="43">
        <v>52613.279999999999</v>
      </c>
      <c r="D25" s="27" t="s">
        <v>32</v>
      </c>
      <c r="E25" s="80" t="s">
        <v>36</v>
      </c>
      <c r="F25" s="81"/>
      <c r="G25" s="81"/>
      <c r="H25" s="82"/>
    </row>
    <row r="26" spans="1:8" ht="47.25" customHeight="1">
      <c r="A26" s="68" t="s">
        <v>21</v>
      </c>
      <c r="B26" s="69"/>
      <c r="C26" s="43">
        <v>101250.88</v>
      </c>
      <c r="D26" s="27" t="s">
        <v>32</v>
      </c>
      <c r="E26" s="80" t="s">
        <v>37</v>
      </c>
      <c r="F26" s="81"/>
      <c r="G26" s="81"/>
      <c r="H26" s="82"/>
    </row>
    <row r="27" spans="1:8" ht="30" customHeight="1">
      <c r="A27" s="68" t="s">
        <v>22</v>
      </c>
      <c r="B27" s="69"/>
      <c r="C27" s="43">
        <v>10230.36</v>
      </c>
      <c r="D27" s="28" t="s">
        <v>38</v>
      </c>
      <c r="E27" s="80" t="s">
        <v>50</v>
      </c>
      <c r="F27" s="81"/>
      <c r="G27" s="81"/>
      <c r="H27" s="82"/>
    </row>
    <row r="28" spans="1:8" ht="30.75" customHeight="1">
      <c r="A28" s="68" t="s">
        <v>23</v>
      </c>
      <c r="B28" s="69"/>
      <c r="C28" s="43">
        <v>46182.77</v>
      </c>
      <c r="D28" s="27" t="s">
        <v>32</v>
      </c>
      <c r="E28" s="80" t="s">
        <v>51</v>
      </c>
      <c r="F28" s="81"/>
      <c r="G28" s="81"/>
      <c r="H28" s="82"/>
    </row>
    <row r="29" spans="1:8" ht="51.75" customHeight="1">
      <c r="A29" s="68" t="s">
        <v>53</v>
      </c>
      <c r="B29" s="69"/>
      <c r="C29" s="43">
        <v>7307.4</v>
      </c>
      <c r="D29" s="28" t="s">
        <v>57</v>
      </c>
      <c r="E29" s="80" t="s">
        <v>58</v>
      </c>
      <c r="F29" s="81"/>
      <c r="G29" s="81"/>
      <c r="H29" s="82"/>
    </row>
    <row r="30" spans="1:8" ht="33.75" customHeight="1">
      <c r="A30" s="75" t="s">
        <v>73</v>
      </c>
      <c r="B30" s="56"/>
      <c r="C30" s="43">
        <v>3750</v>
      </c>
      <c r="D30" s="27" t="s">
        <v>32</v>
      </c>
      <c r="E30" s="72" t="s">
        <v>74</v>
      </c>
      <c r="F30" s="73"/>
      <c r="G30" s="73"/>
      <c r="H30" s="74"/>
    </row>
    <row r="31" spans="1:8" ht="33.75" customHeight="1">
      <c r="A31" s="75" t="s">
        <v>55</v>
      </c>
      <c r="B31" s="56"/>
      <c r="C31" s="47">
        <v>36000</v>
      </c>
      <c r="D31" s="27" t="s">
        <v>56</v>
      </c>
      <c r="E31" s="66"/>
      <c r="F31" s="64"/>
      <c r="G31" s="64"/>
      <c r="H31" s="65"/>
    </row>
    <row r="32" spans="1:8" ht="27" customHeight="1">
      <c r="A32" s="29" t="s">
        <v>11</v>
      </c>
      <c r="B32" s="30"/>
      <c r="C32" s="48">
        <f>SUM(C21:C31)</f>
        <v>303553.17</v>
      </c>
      <c r="D32" s="31"/>
      <c r="E32" s="108"/>
      <c r="F32" s="109"/>
      <c r="G32" s="109"/>
      <c r="H32" s="110"/>
    </row>
    <row r="33" spans="1:8" ht="27.75" customHeight="1">
      <c r="A33" s="114" t="s">
        <v>9</v>
      </c>
      <c r="B33" s="115"/>
      <c r="C33" s="49"/>
      <c r="D33" s="34"/>
      <c r="E33" s="111"/>
      <c r="F33" s="112"/>
      <c r="G33" s="112"/>
      <c r="H33" s="113"/>
    </row>
    <row r="34" spans="1:8" ht="45.75" customHeight="1">
      <c r="A34" s="32" t="s">
        <v>39</v>
      </c>
      <c r="B34" s="33"/>
      <c r="C34" s="49">
        <v>39678.75</v>
      </c>
      <c r="D34" s="50" t="s">
        <v>40</v>
      </c>
      <c r="E34" s="116" t="s">
        <v>46</v>
      </c>
      <c r="F34" s="81"/>
      <c r="G34" s="81"/>
      <c r="H34" s="82"/>
    </row>
    <row r="35" spans="1:8" ht="38.25">
      <c r="A35" s="32" t="s">
        <v>76</v>
      </c>
      <c r="B35" s="35"/>
      <c r="C35" s="51">
        <v>2940</v>
      </c>
      <c r="D35" s="27" t="s">
        <v>41</v>
      </c>
      <c r="E35" s="80" t="s">
        <v>42</v>
      </c>
      <c r="F35" s="81"/>
      <c r="G35" s="81"/>
      <c r="H35" s="82"/>
    </row>
    <row r="36" spans="1:8" ht="33" customHeight="1">
      <c r="A36" s="32" t="s">
        <v>70</v>
      </c>
      <c r="B36" s="35"/>
      <c r="C36" s="51">
        <v>48065.25</v>
      </c>
      <c r="D36" s="52" t="s">
        <v>40</v>
      </c>
      <c r="E36" s="80" t="s">
        <v>71</v>
      </c>
      <c r="F36" s="106"/>
      <c r="G36" s="106"/>
      <c r="H36" s="107"/>
    </row>
    <row r="37" spans="1:8" ht="27.75" customHeight="1">
      <c r="A37" s="32" t="s">
        <v>68</v>
      </c>
      <c r="B37" s="35"/>
      <c r="C37" s="51">
        <v>4752</v>
      </c>
      <c r="D37" s="52" t="s">
        <v>69</v>
      </c>
      <c r="E37" s="80"/>
      <c r="F37" s="106"/>
      <c r="G37" s="106"/>
      <c r="H37" s="107"/>
    </row>
    <row r="38" spans="1:8" ht="23.25" customHeight="1">
      <c r="A38" s="36" t="s">
        <v>11</v>
      </c>
      <c r="B38" s="35"/>
      <c r="C38" s="76">
        <f>SUM(C34:C37)</f>
        <v>95436</v>
      </c>
      <c r="D38" s="35"/>
      <c r="E38" s="54"/>
      <c r="F38" s="35"/>
      <c r="G38" s="35"/>
      <c r="H38" s="37"/>
    </row>
    <row r="39" spans="1:8">
      <c r="A39" s="55"/>
      <c r="B39" s="35"/>
    </row>
    <row r="40" spans="1:8" ht="18" customHeight="1">
      <c r="A40" t="s">
        <v>25</v>
      </c>
    </row>
    <row r="41" spans="1:8" ht="16.5" customHeight="1"/>
    <row r="44" spans="1:8" ht="27" customHeight="1">
      <c r="A44" t="s">
        <v>43</v>
      </c>
      <c r="D44" t="s">
        <v>44</v>
      </c>
    </row>
  </sheetData>
  <mergeCells count="32">
    <mergeCell ref="E37:H37"/>
    <mergeCell ref="E32:H32"/>
    <mergeCell ref="A33:B33"/>
    <mergeCell ref="E33:H33"/>
    <mergeCell ref="E34:H34"/>
    <mergeCell ref="E35:H35"/>
    <mergeCell ref="E36:H36"/>
    <mergeCell ref="F15:H15"/>
    <mergeCell ref="A17:H18"/>
    <mergeCell ref="A19:B19"/>
    <mergeCell ref="E19:H19"/>
    <mergeCell ref="E29:H29"/>
    <mergeCell ref="E21:H21"/>
    <mergeCell ref="E22:H22"/>
    <mergeCell ref="A23:B23"/>
    <mergeCell ref="E23:H23"/>
    <mergeCell ref="A24:B24"/>
    <mergeCell ref="E24:H24"/>
    <mergeCell ref="A25:B25"/>
    <mergeCell ref="E25:H25"/>
    <mergeCell ref="E26:H26"/>
    <mergeCell ref="E27:H27"/>
    <mergeCell ref="E28:H28"/>
    <mergeCell ref="F11:H11"/>
    <mergeCell ref="G14:H14"/>
    <mergeCell ref="A2:H2"/>
    <mergeCell ref="A3:K3"/>
    <mergeCell ref="D7:F7"/>
    <mergeCell ref="A9:H9"/>
    <mergeCell ref="F10:H10"/>
    <mergeCell ref="F12:H12"/>
    <mergeCell ref="G13:H13"/>
  </mergeCells>
  <pageMargins left="0.34" right="0.23" top="0.2" bottom="0.37" header="0.41" footer="0.3"/>
  <pageSetup paperSize="9" orientation="portrait" horizontalDpi="180" verticalDpi="18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год 2014</vt:lpstr>
      <vt:lpstr>год 2015</vt:lpstr>
      <vt:lpstr>год 2016</vt:lpstr>
    </vt:vector>
  </TitlesOfParts>
  <Company>MoBIL 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Ольга</cp:lastModifiedBy>
  <cp:lastPrinted>2017-06-06T07:04:55Z</cp:lastPrinted>
  <dcterms:created xsi:type="dcterms:W3CDTF">2015-03-21T02:50:47Z</dcterms:created>
  <dcterms:modified xsi:type="dcterms:W3CDTF">2017-06-28T05:56:34Z</dcterms:modified>
</cp:coreProperties>
</file>