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807" activeTab="0"/>
  </bookViews>
  <sheets>
    <sheet name="л,7а" sheetId="1" r:id="rId1"/>
  </sheets>
  <definedNames>
    <definedName name="_xlnm.Print_Area" localSheetId="0">'л,7а'!$A$1:$H$88</definedName>
  </definedNames>
  <calcPr fullCalcOnLoad="1"/>
</workbook>
</file>

<file path=xl/sharedStrings.xml><?xml version="1.0" encoding="utf-8"?>
<sst xmlns="http://schemas.openxmlformats.org/spreadsheetml/2006/main" count="120" uniqueCount="98">
  <si>
    <t>Всего, руб.</t>
  </si>
  <si>
    <t xml:space="preserve">Оплачено собственниками   </t>
  </si>
  <si>
    <t xml:space="preserve">Затрачено   </t>
  </si>
  <si>
    <t xml:space="preserve">Наименование  работ      по содержанию   общего   имущества                </t>
  </si>
  <si>
    <t xml:space="preserve">Объем </t>
  </si>
  <si>
    <t>Сумма  затрат, руб.</t>
  </si>
  <si>
    <t xml:space="preserve">Содержание                                                    </t>
  </si>
  <si>
    <t xml:space="preserve">Сезонные работы </t>
  </si>
  <si>
    <t xml:space="preserve">Технический  надзор          </t>
  </si>
  <si>
    <t xml:space="preserve">Паспортный стол </t>
  </si>
  <si>
    <t>Уборка территории</t>
  </si>
  <si>
    <t>Работа уборщика подъездов</t>
  </si>
  <si>
    <t>Управление домом</t>
  </si>
  <si>
    <t xml:space="preserve">Текущий ремонт                                            </t>
  </si>
  <si>
    <t xml:space="preserve">Вид ремонта     </t>
  </si>
  <si>
    <t xml:space="preserve">ИТОГО:                                                        </t>
  </si>
  <si>
    <t>Содержание, руб.</t>
  </si>
  <si>
    <t>Капитальный ремонт, руб</t>
  </si>
  <si>
    <t>Среднегодовой тариф</t>
  </si>
  <si>
    <t>Ед. изм</t>
  </si>
  <si>
    <t>Технические  осмотры,   обследования, испытания, планирование, расчет стоимости работ, их приемка и учет, ведение документации</t>
  </si>
  <si>
    <t>Расчет квартплаты, печать квитанций,  обслуживание базы данных и др.</t>
  </si>
  <si>
    <t>Другие  расходы по содержанию</t>
  </si>
  <si>
    <t>Уборка подъездов</t>
  </si>
  <si>
    <t xml:space="preserve">Капитальный    ремонт                                               </t>
  </si>
  <si>
    <t>ОТЧЕТ</t>
  </si>
  <si>
    <t>адрес</t>
  </si>
  <si>
    <t>площадь</t>
  </si>
  <si>
    <t>этажность</t>
  </si>
  <si>
    <t>дом</t>
  </si>
  <si>
    <t>год ввода в эксплуатацию</t>
  </si>
  <si>
    <t>тип жилья</t>
  </si>
  <si>
    <t xml:space="preserve">Статья расходов </t>
  </si>
  <si>
    <t>м/п</t>
  </si>
  <si>
    <t>шт</t>
  </si>
  <si>
    <t>м2</t>
  </si>
  <si>
    <t>жилой дом</t>
  </si>
  <si>
    <t xml:space="preserve">Суммы  </t>
  </si>
  <si>
    <t>Текущий ремонт, руб</t>
  </si>
  <si>
    <t>Доп. Содержание (администратор дежурный)</t>
  </si>
  <si>
    <t>ИТОГО:</t>
  </si>
  <si>
    <t>Кузенский В.О.</t>
  </si>
  <si>
    <t>Аварийно-диспетчерское обслуживание</t>
  </si>
  <si>
    <t>Холодное водоснабжение и водоотведение</t>
  </si>
  <si>
    <t>Вывоз и утилизация ТБО</t>
  </si>
  <si>
    <t>Отопление и горячее водоснабжение</t>
  </si>
  <si>
    <t>Задолженность УК перед ресурсоснабжающей организацией на конец года</t>
  </si>
  <si>
    <t xml:space="preserve">Оплачено ресурсоснабжающим организациям   </t>
  </si>
  <si>
    <t>Содержание и ремонт</t>
  </si>
  <si>
    <t>ФОТ</t>
  </si>
  <si>
    <t>Соцотчисления</t>
  </si>
  <si>
    <t>Прочие расходы</t>
  </si>
  <si>
    <t>Услуги круглосуточнойдежурной бригады в составе сантехника, электрика, сварщика  и  водителя  с  автомобилем. Работа  диспетчера,  затраты   на услуги связи</t>
  </si>
  <si>
    <t>Электроснабжение</t>
  </si>
  <si>
    <t>Лифт</t>
  </si>
  <si>
    <t>Баланс</t>
  </si>
  <si>
    <t xml:space="preserve">Организация   работ   с  населением,  подрядными  организациями, с   предприятиями,  предоставляющими коммунальные  услуги,  ведение   бухгалтерского, оперативного   и  технического учета,   делопроизводство, юридическая работа      </t>
  </si>
  <si>
    <t xml:space="preserve">Начислено </t>
  </si>
  <si>
    <t>Услуги пользования контейнером</t>
  </si>
  <si>
    <t>Монтаж системы видеорегистрации и доступа в подъезды</t>
  </si>
  <si>
    <t>Остаток (аналитический) на начало года (начисленные ранее денежные средства, но не списанные с лицевого счета дома)</t>
  </si>
  <si>
    <t xml:space="preserve">Начислено за период   </t>
  </si>
  <si>
    <t>Остаток (аналитический) на конец года</t>
  </si>
  <si>
    <t>Задолженность собственников на конец года</t>
  </si>
  <si>
    <t>Задолженность собственников перед УК на конец года</t>
  </si>
  <si>
    <t>Услуги вычислительного центра ООО "Энергосбыт"</t>
  </si>
  <si>
    <t>Приобретение уличных урн</t>
  </si>
  <si>
    <t>шт.</t>
  </si>
  <si>
    <t>Генеральный директор ООО "УК "Счастливый Дом"</t>
  </si>
  <si>
    <t xml:space="preserve">Услуги ЧОП  </t>
  </si>
  <si>
    <t>Сброс снега с крыши</t>
  </si>
  <si>
    <t>Освещение придомовой территории (Акт №5-95/13 от 28.01.2013 г.)</t>
  </si>
  <si>
    <t>Монтаж энергосберегающих светильников (Акт №5-11/13 от 27.02.2013 г.)</t>
  </si>
  <si>
    <t xml:space="preserve">Восстановление работоспособности шлагбаума блока Б и выдача пультов (стоимость 41 500 рублей) за счет управляющей Компании     </t>
  </si>
  <si>
    <t>Поверка теплосчетчиков болока А и блока Б, ремонт вычислителя блока А, ремонт преобразователей расхода теплосчетчика ЭСКО-Т (ООО "Счетчик)</t>
  </si>
  <si>
    <t>Ремонт теплового узла блока А (акт №5-87 от 30.10.2013 г.)</t>
  </si>
  <si>
    <t>Ремонт теплового узла блока Б (акт №5-88 от 30.10.2013 г.)</t>
  </si>
  <si>
    <t>Изготовление и монтаж козырька вентблока на кровле блока Б (его сорвало ветром) (ООО "СК "Савков Грань")</t>
  </si>
  <si>
    <t>Монтаж пластиковой двери в паркинге блока Б</t>
  </si>
  <si>
    <t>Монтаж алюминиевой кашированной двери в паркинге блока А (стоимость 31 427) за счет Управляющей Компании</t>
  </si>
  <si>
    <t>Ремонт секционных ворот подземных парковок блок А и блок Б (ООО "ПРОММЕТИЗЫ")</t>
  </si>
  <si>
    <t>Ремонт секционных ворот и замена аппарвта управления воротами подземной парковки блок Г (ООО "ПРОММЕТИЗЫ")</t>
  </si>
  <si>
    <t>Долг собственников перед УК на начало года</t>
  </si>
  <si>
    <t>Услуги ООО ГЦРКП</t>
  </si>
  <si>
    <t>Работа дворника по уборке территории двора и газона, мелкий ремонт внутридомового оборудования, уборка подземной парковки, материалы для обслуживания и ремонта аппарата Karcher</t>
  </si>
  <si>
    <t>Коммунальные услуги, лифт, вывоз ТБО</t>
  </si>
  <si>
    <t>Управляющей компании ООО "УК "Счастливый Дом" о выполненных работах и предоставленных услугах по МКД за 2015 г</t>
  </si>
  <si>
    <t>Доп. содержание (администратор)</t>
  </si>
  <si>
    <t>Перерасчет по итогам года (снять с лицевых счетов)</t>
  </si>
  <si>
    <t>Транспортная -93А</t>
  </si>
  <si>
    <t>Установка системы контроля доступом (ООО Кузнецкий домофон)</t>
  </si>
  <si>
    <t>Крепление для круглой стрелы. Ремонт шлагбаума. (ООО Промметизы)</t>
  </si>
  <si>
    <t>Установка ящика с понижающим трансформатором (ООО ТЕХНО)</t>
  </si>
  <si>
    <t>Установка выключателей домофонной системы (ООО Кузнецкий домофон)</t>
  </si>
  <si>
    <t>усл</t>
  </si>
  <si>
    <t>Установка на балконах пружин, дверных ручек, шпингалетов</t>
  </si>
  <si>
    <t>Техническое обслуживание системы пожарной сигнализации</t>
  </si>
  <si>
    <t>Дератизация и дезинсекция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</si>
</sst>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E+00"/>
    <numFmt numFmtId="187" formatCode="0.000E+00"/>
    <numFmt numFmtId="188" formatCode="0.000000"/>
    <numFmt numFmtId="189" formatCode="0.00000"/>
    <numFmt numFmtId="190" formatCode="0.0000"/>
    <numFmt numFmtId="191" formatCode="0.0000000"/>
    <numFmt numFmtId="192" formatCode="0.00000000"/>
    <numFmt numFmtId="193" formatCode="0.000000000"/>
    <numFmt numFmtId="194" formatCode="_(* #,##0.000_);_(* \(#,##0.000\);_(* &quot;-&quot;??_);_(@_)"/>
    <numFmt numFmtId="195" formatCode="_(* #,##0.0_);_(* \(#,##0.0\);_(* &quot;-&quot;??_);_(@_)"/>
    <numFmt numFmtId="196" formatCode="#,##0.00_ ;\-#,##0.00\ "/>
    <numFmt numFmtId="197" formatCode="_(* #,##0_);_(* \(#,##0\);_(* &quot;-&quot;??_);_(@_)"/>
    <numFmt numFmtId="198" formatCode="_(* #,##0.0000_);_(* \(#,##0.00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179" fontId="1" fillId="0" borderId="11" xfId="60" applyNumberFormat="1" applyFont="1" applyFill="1" applyBorder="1" applyAlignment="1">
      <alignment horizontal="right" vertical="top" wrapText="1"/>
    </xf>
    <xf numFmtId="197" fontId="1" fillId="0" borderId="11" xfId="6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179" fontId="1" fillId="0" borderId="12" xfId="60" applyNumberFormat="1" applyFont="1" applyFill="1" applyBorder="1" applyAlignment="1">
      <alignment horizontal="right" vertical="top" wrapText="1"/>
    </xf>
    <xf numFmtId="179" fontId="2" fillId="0" borderId="11" xfId="6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center" wrapText="1"/>
    </xf>
    <xf numFmtId="179" fontId="1" fillId="0" borderId="13" xfId="6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center" wrapText="1"/>
    </xf>
    <xf numFmtId="179" fontId="7" fillId="0" borderId="11" xfId="6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179" fontId="1" fillId="0" borderId="0" xfId="6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center"/>
    </xf>
    <xf numFmtId="179" fontId="1" fillId="0" borderId="11" xfId="60" applyNumberFormat="1" applyFont="1" applyFill="1" applyBorder="1" applyAlignment="1">
      <alignment horizontal="right" vertical="center" wrapText="1"/>
    </xf>
    <xf numFmtId="179" fontId="1" fillId="0" borderId="11" xfId="0" applyNumberFormat="1" applyFont="1" applyFill="1" applyBorder="1" applyAlignment="1">
      <alignment vertical="center"/>
    </xf>
    <xf numFmtId="43" fontId="1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vertical="center"/>
    </xf>
    <xf numFmtId="4" fontId="1" fillId="0" borderId="11" xfId="60" applyNumberFormat="1" applyFont="1" applyFill="1" applyBorder="1" applyAlignment="1">
      <alignment horizontal="right" vertical="center" wrapText="1"/>
    </xf>
    <xf numFmtId="179" fontId="1" fillId="0" borderId="14" xfId="6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/>
    </xf>
    <xf numFmtId="179" fontId="1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right"/>
    </xf>
    <xf numFmtId="179" fontId="1" fillId="0" borderId="11" xfId="6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right" vertical="top" wrapText="1"/>
    </xf>
    <xf numFmtId="49" fontId="7" fillId="0" borderId="16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pane ySplit="9" topLeftCell="A30" activePane="bottomLeft" state="frozen"/>
      <selection pane="topLeft" activeCell="B71" sqref="B71"/>
      <selection pane="bottomLeft" activeCell="A41" sqref="A41:IV41"/>
    </sheetView>
  </sheetViews>
  <sheetFormatPr defaultColWidth="9.140625" defaultRowHeight="12.75"/>
  <cols>
    <col min="1" max="1" width="22.28125" style="1" customWidth="1"/>
    <col min="2" max="2" width="36.57421875" style="1" customWidth="1"/>
    <col min="3" max="3" width="12.8515625" style="1" customWidth="1"/>
    <col min="4" max="4" width="11.140625" style="1" customWidth="1"/>
    <col min="5" max="5" width="10.8515625" style="2" customWidth="1"/>
    <col min="6" max="6" width="13.421875" style="1" customWidth="1"/>
    <col min="7" max="7" width="9.140625" style="1" customWidth="1"/>
    <col min="8" max="8" width="11.140625" style="1" bestFit="1" customWidth="1"/>
    <col min="9" max="9" width="9.00390625" style="1" customWidth="1"/>
    <col min="10" max="16384" width="9.140625" style="1" customWidth="1"/>
  </cols>
  <sheetData>
    <row r="1" spans="1:5" ht="15.75">
      <c r="A1" s="42" t="s">
        <v>25</v>
      </c>
      <c r="B1" s="42"/>
      <c r="C1" s="42"/>
      <c r="D1" s="42"/>
      <c r="E1" s="42"/>
    </row>
    <row r="2" spans="1:5" ht="30" customHeight="1">
      <c r="A2" s="43" t="s">
        <v>86</v>
      </c>
      <c r="B2" s="43"/>
      <c r="C2" s="43"/>
      <c r="D2" s="43"/>
      <c r="E2" s="43"/>
    </row>
    <row r="4" spans="1:5" ht="12.75">
      <c r="A4" s="2"/>
      <c r="B4" s="3" t="s">
        <v>26</v>
      </c>
      <c r="C4" s="54" t="s">
        <v>89</v>
      </c>
      <c r="D4" s="54"/>
      <c r="E4" s="54"/>
    </row>
    <row r="5" spans="2:5" ht="12.75">
      <c r="B5" s="2" t="s">
        <v>30</v>
      </c>
      <c r="C5" s="54">
        <v>2014</v>
      </c>
      <c r="D5" s="54"/>
      <c r="E5" s="54"/>
    </row>
    <row r="6" spans="2:5" ht="12.75">
      <c r="B6" s="2" t="s">
        <v>27</v>
      </c>
      <c r="C6" s="54">
        <v>9182</v>
      </c>
      <c r="D6" s="54"/>
      <c r="E6" s="54"/>
    </row>
    <row r="7" spans="2:5" ht="12.75">
      <c r="B7" s="2" t="s">
        <v>28</v>
      </c>
      <c r="C7" s="44">
        <v>16</v>
      </c>
      <c r="D7" s="44"/>
      <c r="E7" s="44"/>
    </row>
    <row r="8" spans="2:5" ht="12.75">
      <c r="B8" s="2" t="s">
        <v>31</v>
      </c>
      <c r="C8" s="44" t="s">
        <v>36</v>
      </c>
      <c r="D8" s="44"/>
      <c r="E8" s="44"/>
    </row>
    <row r="9" spans="2:5" ht="12.75">
      <c r="B9" s="4"/>
      <c r="C9" s="4"/>
      <c r="D9" s="4"/>
      <c r="E9" s="5"/>
    </row>
    <row r="10" ht="12.75">
      <c r="A10" s="6"/>
    </row>
    <row r="11" spans="1:5" ht="12.75" customHeight="1">
      <c r="A11" s="47" t="s">
        <v>32</v>
      </c>
      <c r="B11" s="45" t="s">
        <v>3</v>
      </c>
      <c r="C11" s="47" t="s">
        <v>19</v>
      </c>
      <c r="D11" s="47" t="s">
        <v>4</v>
      </c>
      <c r="E11" s="55" t="s">
        <v>5</v>
      </c>
    </row>
    <row r="12" spans="1:5" ht="12.75">
      <c r="A12" s="47"/>
      <c r="B12" s="45"/>
      <c r="C12" s="47"/>
      <c r="D12" s="47"/>
      <c r="E12" s="56"/>
    </row>
    <row r="13" spans="1:5" ht="12.75" customHeight="1">
      <c r="A13" s="39" t="s">
        <v>6</v>
      </c>
      <c r="B13" s="40"/>
      <c r="C13" s="40"/>
      <c r="D13" s="40"/>
      <c r="E13" s="41"/>
    </row>
    <row r="14" spans="1:5" ht="12.75">
      <c r="A14" s="9" t="s">
        <v>7</v>
      </c>
      <c r="B14" s="8" t="s">
        <v>70</v>
      </c>
      <c r="C14" s="10" t="s">
        <v>29</v>
      </c>
      <c r="D14" s="11"/>
      <c r="E14" s="12"/>
    </row>
    <row r="15" spans="1:5" ht="51">
      <c r="A15" s="9" t="s">
        <v>8</v>
      </c>
      <c r="B15" s="8" t="s">
        <v>20</v>
      </c>
      <c r="C15" s="10" t="s">
        <v>29</v>
      </c>
      <c r="D15" s="11"/>
      <c r="E15" s="11"/>
    </row>
    <row r="16" spans="1:5" ht="12.75">
      <c r="A16" s="9" t="s">
        <v>9</v>
      </c>
      <c r="B16" s="8" t="s">
        <v>83</v>
      </c>
      <c r="C16" s="10" t="s">
        <v>29</v>
      </c>
      <c r="D16" s="11"/>
      <c r="E16" s="11">
        <v>8659.2</v>
      </c>
    </row>
    <row r="17" spans="1:5" ht="63.75">
      <c r="A17" s="9" t="s">
        <v>10</v>
      </c>
      <c r="B17" s="8" t="s">
        <v>84</v>
      </c>
      <c r="C17" s="10" t="s">
        <v>29</v>
      </c>
      <c r="D17" s="11"/>
      <c r="E17" s="11">
        <v>113919.85</v>
      </c>
    </row>
    <row r="18" spans="1:5" ht="12.75">
      <c r="A18" s="9" t="s">
        <v>23</v>
      </c>
      <c r="B18" s="8" t="s">
        <v>11</v>
      </c>
      <c r="C18" s="10" t="s">
        <v>29</v>
      </c>
      <c r="D18" s="11"/>
      <c r="E18" s="11">
        <v>145243.42</v>
      </c>
    </row>
    <row r="19" spans="1:5" ht="25.5">
      <c r="A19" s="9" t="s">
        <v>66</v>
      </c>
      <c r="B19" s="8"/>
      <c r="C19" s="10" t="s">
        <v>67</v>
      </c>
      <c r="D19" s="12"/>
      <c r="E19" s="11"/>
    </row>
    <row r="20" spans="1:5" ht="38.25">
      <c r="A20" s="9" t="s">
        <v>65</v>
      </c>
      <c r="B20" s="8" t="s">
        <v>21</v>
      </c>
      <c r="C20" s="10" t="s">
        <v>29</v>
      </c>
      <c r="D20" s="11"/>
      <c r="E20" s="11">
        <v>29932.87</v>
      </c>
    </row>
    <row r="21" spans="1:5" ht="51">
      <c r="A21" s="9" t="s">
        <v>42</v>
      </c>
      <c r="B21" s="8" t="s">
        <v>52</v>
      </c>
      <c r="C21" s="10"/>
      <c r="D21" s="11"/>
      <c r="E21" s="11">
        <f>C6*2.47*12</f>
        <v>272154.48</v>
      </c>
    </row>
    <row r="22" spans="1:5" ht="89.25">
      <c r="A22" s="13" t="s">
        <v>12</v>
      </c>
      <c r="B22" s="13" t="s">
        <v>56</v>
      </c>
      <c r="C22" s="14" t="s">
        <v>29</v>
      </c>
      <c r="D22" s="15"/>
      <c r="E22" s="15">
        <f>C6*2*12</f>
        <v>220368</v>
      </c>
    </row>
    <row r="23" spans="1:5" ht="25.5">
      <c r="A23" s="9" t="s">
        <v>58</v>
      </c>
      <c r="B23" s="8"/>
      <c r="C23" s="10"/>
      <c r="D23" s="11"/>
      <c r="E23" s="11">
        <v>19947.51</v>
      </c>
    </row>
    <row r="24" spans="1:5" ht="25.5">
      <c r="A24" s="9" t="s">
        <v>97</v>
      </c>
      <c r="B24" s="8"/>
      <c r="C24" s="10"/>
      <c r="D24" s="11"/>
      <c r="E24" s="11">
        <v>972.5</v>
      </c>
    </row>
    <row r="25" spans="1:5" ht="38.25">
      <c r="A25" s="9" t="s">
        <v>96</v>
      </c>
      <c r="B25" s="8"/>
      <c r="C25" s="10"/>
      <c r="D25" s="11"/>
      <c r="E25" s="11">
        <v>55000</v>
      </c>
    </row>
    <row r="26" spans="1:5" ht="25.5">
      <c r="A26" s="9" t="s">
        <v>22</v>
      </c>
      <c r="B26" s="8"/>
      <c r="C26" s="10" t="s">
        <v>29</v>
      </c>
      <c r="D26" s="11"/>
      <c r="E26" s="11"/>
    </row>
    <row r="27" spans="1:5" ht="12.75">
      <c r="A27" s="50" t="s">
        <v>40</v>
      </c>
      <c r="B27" s="51"/>
      <c r="C27" s="51"/>
      <c r="D27" s="51"/>
      <c r="E27" s="16">
        <f>SUM(E14:E26)</f>
        <v>866197.8300000001</v>
      </c>
    </row>
    <row r="28" spans="1:5" ht="12.75">
      <c r="A28" s="39" t="s">
        <v>39</v>
      </c>
      <c r="B28" s="48"/>
      <c r="C28" s="48"/>
      <c r="D28" s="48"/>
      <c r="E28" s="49"/>
    </row>
    <row r="29" spans="1:5" ht="12.75">
      <c r="A29" s="37" t="s">
        <v>49</v>
      </c>
      <c r="B29" s="70"/>
      <c r="C29" s="17"/>
      <c r="D29" s="18"/>
      <c r="E29" s="11">
        <v>0</v>
      </c>
    </row>
    <row r="30" spans="1:5" ht="12.75">
      <c r="A30" s="37" t="s">
        <v>50</v>
      </c>
      <c r="B30" s="46"/>
      <c r="C30" s="17"/>
      <c r="D30" s="18"/>
      <c r="E30" s="11">
        <v>0</v>
      </c>
    </row>
    <row r="31" spans="1:5" ht="12.75">
      <c r="A31" s="37" t="s">
        <v>51</v>
      </c>
      <c r="B31" s="46"/>
      <c r="C31" s="17"/>
      <c r="D31" s="18"/>
      <c r="E31" s="11">
        <v>0</v>
      </c>
    </row>
    <row r="32" spans="1:5" ht="12.75">
      <c r="A32" s="37" t="s">
        <v>69</v>
      </c>
      <c r="B32" s="46"/>
      <c r="C32" s="17"/>
      <c r="D32" s="18"/>
      <c r="E32" s="11">
        <v>0</v>
      </c>
    </row>
    <row r="33" spans="1:8" ht="12.75">
      <c r="A33" s="50" t="s">
        <v>40</v>
      </c>
      <c r="B33" s="52"/>
      <c r="C33" s="51"/>
      <c r="D33" s="53"/>
      <c r="E33" s="16">
        <f>SUM(E29:E32)</f>
        <v>0</v>
      </c>
      <c r="H33" s="33"/>
    </row>
    <row r="34" spans="1:8" ht="12.75">
      <c r="A34" s="39" t="s">
        <v>13</v>
      </c>
      <c r="B34" s="40"/>
      <c r="C34" s="40"/>
      <c r="D34" s="40"/>
      <c r="E34" s="41"/>
      <c r="H34" s="34"/>
    </row>
    <row r="35" spans="1:5" ht="12.75">
      <c r="A35" s="37" t="s">
        <v>90</v>
      </c>
      <c r="B35" s="38"/>
      <c r="C35" s="7" t="s">
        <v>34</v>
      </c>
      <c r="D35" s="19">
        <v>1</v>
      </c>
      <c r="E35" s="11">
        <v>58320</v>
      </c>
    </row>
    <row r="36" spans="1:5" ht="12.75" customHeight="1">
      <c r="A36" s="37" t="s">
        <v>91</v>
      </c>
      <c r="B36" s="38"/>
      <c r="C36" s="7" t="s">
        <v>34</v>
      </c>
      <c r="D36" s="19">
        <v>1</v>
      </c>
      <c r="E36" s="11">
        <v>1815</v>
      </c>
    </row>
    <row r="37" spans="1:5" ht="12.75" customHeight="1">
      <c r="A37" s="37" t="s">
        <v>92</v>
      </c>
      <c r="B37" s="38"/>
      <c r="C37" s="7" t="s">
        <v>34</v>
      </c>
      <c r="D37" s="19">
        <v>2</v>
      </c>
      <c r="E37" s="11">
        <v>5090</v>
      </c>
    </row>
    <row r="38" spans="1:5" ht="27" customHeight="1">
      <c r="A38" s="37" t="s">
        <v>93</v>
      </c>
      <c r="B38" s="38"/>
      <c r="C38" s="7" t="s">
        <v>94</v>
      </c>
      <c r="D38" s="19">
        <v>1</v>
      </c>
      <c r="E38" s="11">
        <v>1500</v>
      </c>
    </row>
    <row r="39" spans="1:5" ht="12.75" customHeight="1">
      <c r="A39" s="37" t="s">
        <v>95</v>
      </c>
      <c r="B39" s="38"/>
      <c r="C39" s="7" t="s">
        <v>94</v>
      </c>
      <c r="D39" s="19">
        <v>1</v>
      </c>
      <c r="E39" s="11">
        <v>7149.44</v>
      </c>
    </row>
    <row r="40" spans="1:5" ht="12.75" customHeight="1">
      <c r="A40" s="37"/>
      <c r="B40" s="38"/>
      <c r="C40" s="7"/>
      <c r="D40" s="19"/>
      <c r="E40" s="11"/>
    </row>
    <row r="41" spans="1:5" ht="12.75" customHeight="1">
      <c r="A41" s="37"/>
      <c r="B41" s="38"/>
      <c r="C41" s="7"/>
      <c r="D41" s="19"/>
      <c r="E41" s="11"/>
    </row>
    <row r="42" spans="1:5" ht="12.75" customHeight="1" hidden="1">
      <c r="A42" s="37" t="s">
        <v>59</v>
      </c>
      <c r="B42" s="38"/>
      <c r="C42" s="7" t="s">
        <v>34</v>
      </c>
      <c r="D42" s="19"/>
      <c r="E42" s="11"/>
    </row>
    <row r="43" spans="1:5" ht="27" customHeight="1" hidden="1">
      <c r="A43" s="37" t="s">
        <v>79</v>
      </c>
      <c r="B43" s="38"/>
      <c r="C43" s="7"/>
      <c r="D43" s="19"/>
      <c r="E43" s="11"/>
    </row>
    <row r="44" spans="1:5" ht="17.25" customHeight="1" hidden="1">
      <c r="A44" s="37" t="s">
        <v>78</v>
      </c>
      <c r="B44" s="38"/>
      <c r="C44" s="7" t="s">
        <v>35</v>
      </c>
      <c r="D44" s="19"/>
      <c r="E44" s="11"/>
    </row>
    <row r="45" spans="1:5" ht="38.25" customHeight="1" hidden="1">
      <c r="A45" s="37" t="s">
        <v>74</v>
      </c>
      <c r="B45" s="38"/>
      <c r="C45" s="7" t="s">
        <v>33</v>
      </c>
      <c r="D45" s="19"/>
      <c r="E45" s="11"/>
    </row>
    <row r="46" spans="1:5" ht="12.75" customHeight="1" hidden="1">
      <c r="A46" s="37" t="s">
        <v>75</v>
      </c>
      <c r="B46" s="38"/>
      <c r="C46" s="7" t="s">
        <v>33</v>
      </c>
      <c r="D46" s="19"/>
      <c r="E46" s="11"/>
    </row>
    <row r="47" spans="1:5" ht="12.75" customHeight="1" hidden="1">
      <c r="A47" s="37" t="s">
        <v>76</v>
      </c>
      <c r="B47" s="38"/>
      <c r="C47" s="7" t="s">
        <v>33</v>
      </c>
      <c r="D47" s="19"/>
      <c r="E47" s="11"/>
    </row>
    <row r="48" spans="1:5" ht="27.75" customHeight="1" hidden="1">
      <c r="A48" s="37" t="s">
        <v>77</v>
      </c>
      <c r="B48" s="38"/>
      <c r="C48" s="7" t="s">
        <v>33</v>
      </c>
      <c r="D48" s="19"/>
      <c r="E48" s="11"/>
    </row>
    <row r="49" spans="1:5" ht="12.75" customHeight="1" hidden="1">
      <c r="A49" s="37" t="s">
        <v>71</v>
      </c>
      <c r="B49" s="38"/>
      <c r="C49" s="7" t="s">
        <v>34</v>
      </c>
      <c r="D49" s="19"/>
      <c r="E49" s="11"/>
    </row>
    <row r="50" spans="1:5" ht="12.75" customHeight="1" hidden="1">
      <c r="A50" s="37" t="s">
        <v>72</v>
      </c>
      <c r="B50" s="38"/>
      <c r="C50" s="7"/>
      <c r="D50" s="19"/>
      <c r="E50" s="11"/>
    </row>
    <row r="51" spans="1:5" ht="34.5" customHeight="1" hidden="1">
      <c r="A51" s="37" t="s">
        <v>73</v>
      </c>
      <c r="B51" s="38"/>
      <c r="C51" s="7"/>
      <c r="D51" s="35"/>
      <c r="E51" s="11"/>
    </row>
    <row r="52" spans="1:5" ht="34.5" customHeight="1" hidden="1">
      <c r="A52" s="37" t="s">
        <v>81</v>
      </c>
      <c r="B52" s="38"/>
      <c r="C52" s="7"/>
      <c r="D52" s="35"/>
      <c r="E52" s="11"/>
    </row>
    <row r="53" spans="1:5" ht="31.5" customHeight="1" hidden="1">
      <c r="A53" s="37" t="s">
        <v>80</v>
      </c>
      <c r="B53" s="38"/>
      <c r="C53" s="7" t="s">
        <v>34</v>
      </c>
      <c r="D53" s="19"/>
      <c r="E53" s="11"/>
    </row>
    <row r="54" spans="1:5" ht="12.75" customHeight="1">
      <c r="A54" s="50" t="s">
        <v>40</v>
      </c>
      <c r="B54" s="52"/>
      <c r="C54" s="52"/>
      <c r="D54" s="52"/>
      <c r="E54" s="16">
        <f>SUM(E35:E53)</f>
        <v>73874.44</v>
      </c>
    </row>
    <row r="55" spans="1:5" ht="12.75" customHeight="1">
      <c r="A55" s="39" t="s">
        <v>24</v>
      </c>
      <c r="B55" s="40"/>
      <c r="C55" s="40"/>
      <c r="D55" s="40"/>
      <c r="E55" s="41"/>
    </row>
    <row r="56" spans="1:5" ht="12.75" customHeight="1">
      <c r="A56" s="71" t="s">
        <v>14</v>
      </c>
      <c r="B56" s="71"/>
      <c r="C56" s="71"/>
      <c r="D56" s="71"/>
      <c r="E56" s="20" t="s">
        <v>5</v>
      </c>
    </row>
    <row r="57" spans="1:5" ht="15" customHeight="1">
      <c r="A57" s="65"/>
      <c r="B57" s="66"/>
      <c r="C57" s="66"/>
      <c r="D57" s="67"/>
      <c r="E57" s="21"/>
    </row>
    <row r="58" spans="1:5" ht="15" customHeight="1">
      <c r="A58" s="60"/>
      <c r="B58" s="61"/>
      <c r="C58" s="61"/>
      <c r="D58" s="62"/>
      <c r="E58" s="21"/>
    </row>
    <row r="59" spans="1:5" ht="13.5" customHeight="1">
      <c r="A59" s="60"/>
      <c r="B59" s="61"/>
      <c r="C59" s="61"/>
      <c r="D59" s="62"/>
      <c r="E59" s="21"/>
    </row>
    <row r="60" spans="1:5" ht="12.75">
      <c r="A60" s="50" t="s">
        <v>15</v>
      </c>
      <c r="B60" s="63"/>
      <c r="C60" s="63"/>
      <c r="D60" s="64"/>
      <c r="E60" s="16">
        <f>E57</f>
        <v>0</v>
      </c>
    </row>
    <row r="61" spans="1:5" ht="12.75">
      <c r="A61" s="22"/>
      <c r="B61" s="22"/>
      <c r="C61" s="22"/>
      <c r="D61" s="22"/>
      <c r="E61" s="23"/>
    </row>
    <row r="62" spans="1:5" ht="12.75">
      <c r="A62" s="22"/>
      <c r="B62" s="22"/>
      <c r="C62" s="22"/>
      <c r="D62" s="22"/>
      <c r="E62" s="23"/>
    </row>
    <row r="63" spans="1:6" ht="12.75">
      <c r="A63" s="57" t="s">
        <v>48</v>
      </c>
      <c r="B63" s="59"/>
      <c r="C63" s="59"/>
      <c r="D63" s="59"/>
      <c r="E63" s="59"/>
      <c r="F63" s="59"/>
    </row>
    <row r="64" spans="1:6" ht="51">
      <c r="A64" s="10" t="s">
        <v>37</v>
      </c>
      <c r="B64" s="10" t="s">
        <v>16</v>
      </c>
      <c r="C64" s="10" t="s">
        <v>38</v>
      </c>
      <c r="D64" s="10" t="s">
        <v>17</v>
      </c>
      <c r="E64" s="10" t="s">
        <v>87</v>
      </c>
      <c r="F64" s="24" t="s">
        <v>0</v>
      </c>
    </row>
    <row r="65" spans="1:6" ht="12.75">
      <c r="A65" s="10"/>
      <c r="B65" s="10"/>
      <c r="C65" s="10"/>
      <c r="D65" s="10"/>
      <c r="E65" s="10"/>
      <c r="F65" s="24"/>
    </row>
    <row r="66" spans="1:6" ht="76.5">
      <c r="A66" s="8" t="s">
        <v>60</v>
      </c>
      <c r="B66" s="25">
        <v>0</v>
      </c>
      <c r="C66" s="25">
        <v>0</v>
      </c>
      <c r="D66" s="25">
        <v>0</v>
      </c>
      <c r="E66" s="25">
        <v>0</v>
      </c>
      <c r="F66" s="26">
        <v>0</v>
      </c>
    </row>
    <row r="67" spans="1:6" ht="12.75">
      <c r="A67" s="8" t="s">
        <v>61</v>
      </c>
      <c r="B67" s="25">
        <v>923032.05</v>
      </c>
      <c r="C67" s="25">
        <v>103487.42</v>
      </c>
      <c r="D67" s="25"/>
      <c r="E67" s="25">
        <v>0</v>
      </c>
      <c r="F67" s="26">
        <f>B67+C67+D67+E67</f>
        <v>1026519.4700000001</v>
      </c>
    </row>
    <row r="68" spans="1:6" ht="25.5">
      <c r="A68" s="8" t="s">
        <v>1</v>
      </c>
      <c r="B68" s="25">
        <v>553191.28</v>
      </c>
      <c r="C68" s="25">
        <v>55324.43</v>
      </c>
      <c r="D68" s="25"/>
      <c r="E68" s="25">
        <v>0</v>
      </c>
      <c r="F68" s="26">
        <f>B68+C68+D68+E68</f>
        <v>608515.7100000001</v>
      </c>
    </row>
    <row r="69" spans="1:6" ht="38.25">
      <c r="A69" s="8" t="s">
        <v>63</v>
      </c>
      <c r="B69" s="25">
        <v>204146.45</v>
      </c>
      <c r="C69" s="25">
        <v>21013.84</v>
      </c>
      <c r="D69" s="25"/>
      <c r="E69" s="25">
        <v>0</v>
      </c>
      <c r="F69" s="26">
        <f>B69+C69+D69+E69</f>
        <v>225160.29</v>
      </c>
    </row>
    <row r="70" spans="1:6" ht="12.75">
      <c r="A70" s="8" t="s">
        <v>2</v>
      </c>
      <c r="B70" s="25">
        <f>E27</f>
        <v>866197.8300000001</v>
      </c>
      <c r="C70" s="25">
        <f>E54</f>
        <v>73874.44</v>
      </c>
      <c r="D70" s="25">
        <f>E60</f>
        <v>0</v>
      </c>
      <c r="E70" s="25">
        <f>E33</f>
        <v>0</v>
      </c>
      <c r="F70" s="26">
        <f>B70+C70+D70+E70</f>
        <v>940072.27</v>
      </c>
    </row>
    <row r="71" spans="1:6" ht="25.5">
      <c r="A71" s="8" t="s">
        <v>62</v>
      </c>
      <c r="B71" s="25">
        <f>B66+B67-B70</f>
        <v>56834.21999999997</v>
      </c>
      <c r="C71" s="25">
        <f>C66+C67-C70</f>
        <v>29612.979999999996</v>
      </c>
      <c r="D71" s="25">
        <f>D66+D67-D70</f>
        <v>0</v>
      </c>
      <c r="E71" s="25">
        <f>E66+E67-E70</f>
        <v>0</v>
      </c>
      <c r="F71" s="27">
        <f>B71+C71+D71+E71</f>
        <v>86447.19999999997</v>
      </c>
    </row>
    <row r="72" spans="1:6" ht="12.75">
      <c r="A72" s="8" t="s">
        <v>55</v>
      </c>
      <c r="B72" s="25"/>
      <c r="C72" s="25"/>
      <c r="D72" s="25"/>
      <c r="E72" s="25"/>
      <c r="F72" s="28">
        <f>F71-F69</f>
        <v>-138713.09000000003</v>
      </c>
    </row>
    <row r="73" spans="1:5" ht="25.5" customHeight="1">
      <c r="A73" s="68"/>
      <c r="B73" s="69"/>
      <c r="C73" s="69"/>
      <c r="D73" s="69"/>
      <c r="E73" s="69"/>
    </row>
    <row r="74" spans="1:5" ht="12.75">
      <c r="A74" s="22"/>
      <c r="B74" s="22"/>
      <c r="C74" s="22"/>
      <c r="D74" s="22"/>
      <c r="E74" s="23"/>
    </row>
    <row r="75" spans="1:6" ht="12.75">
      <c r="A75" s="57" t="s">
        <v>85</v>
      </c>
      <c r="B75" s="58"/>
      <c r="C75" s="58"/>
      <c r="D75" s="58"/>
      <c r="E75" s="58"/>
      <c r="F75" s="58"/>
    </row>
    <row r="76" spans="1:8" ht="51">
      <c r="A76" s="10" t="s">
        <v>37</v>
      </c>
      <c r="B76" s="10" t="s">
        <v>43</v>
      </c>
      <c r="C76" s="10" t="s">
        <v>53</v>
      </c>
      <c r="D76" s="10" t="s">
        <v>45</v>
      </c>
      <c r="E76" s="10" t="s">
        <v>44</v>
      </c>
      <c r="F76" s="24"/>
      <c r="G76" s="24" t="s">
        <v>54</v>
      </c>
      <c r="H76" s="24" t="s">
        <v>0</v>
      </c>
    </row>
    <row r="77" spans="1:8" ht="25.5">
      <c r="A77" s="8" t="s">
        <v>82</v>
      </c>
      <c r="B77" s="25"/>
      <c r="C77" s="25"/>
      <c r="D77" s="25"/>
      <c r="E77" s="25"/>
      <c r="F77" s="30"/>
      <c r="G77" s="29"/>
      <c r="H77" s="29">
        <f aca="true" t="shared" si="0" ref="H77:H83">B77+C77+D77+E77+F77+G77</f>
        <v>0</v>
      </c>
    </row>
    <row r="78" spans="1:8" ht="12.75">
      <c r="A78" s="8" t="s">
        <v>57</v>
      </c>
      <c r="B78" s="25">
        <v>72945.83</v>
      </c>
      <c r="C78" s="25">
        <v>166088.92</v>
      </c>
      <c r="D78" s="25">
        <v>1554257.98</v>
      </c>
      <c r="E78" s="25">
        <v>85983.92</v>
      </c>
      <c r="F78" s="29"/>
      <c r="G78" s="29">
        <v>318126.98</v>
      </c>
      <c r="H78" s="29">
        <f t="shared" si="0"/>
        <v>2197403.63</v>
      </c>
    </row>
    <row r="79" spans="1:8" ht="25.5">
      <c r="A79" s="8" t="s">
        <v>1</v>
      </c>
      <c r="B79" s="25">
        <v>58251.93</v>
      </c>
      <c r="C79" s="25">
        <v>123231.04</v>
      </c>
      <c r="D79" s="25">
        <v>1202562.59</v>
      </c>
      <c r="E79" s="25">
        <v>66750.02</v>
      </c>
      <c r="F79" s="29"/>
      <c r="G79" s="29">
        <v>244597.62</v>
      </c>
      <c r="H79" s="29">
        <f t="shared" si="0"/>
        <v>1695393.2000000002</v>
      </c>
    </row>
    <row r="80" spans="1:8" ht="33.75" customHeight="1">
      <c r="A80" s="8" t="s">
        <v>88</v>
      </c>
      <c r="B80" s="25"/>
      <c r="C80" s="25"/>
      <c r="D80" s="25">
        <v>628590.45</v>
      </c>
      <c r="E80" s="25"/>
      <c r="F80" s="29"/>
      <c r="G80" s="29"/>
      <c r="H80" s="29"/>
    </row>
    <row r="81" spans="1:8" ht="38.25">
      <c r="A81" s="8" t="s">
        <v>64</v>
      </c>
      <c r="B81" s="25">
        <v>14693.9</v>
      </c>
      <c r="C81" s="25">
        <v>42857.88</v>
      </c>
      <c r="D81" s="25">
        <v>351695.39</v>
      </c>
      <c r="E81" s="25">
        <v>19233.9</v>
      </c>
      <c r="F81" s="30"/>
      <c r="G81" s="29">
        <v>73529.36</v>
      </c>
      <c r="H81" s="29">
        <f t="shared" si="0"/>
        <v>502010.43000000005</v>
      </c>
    </row>
    <row r="82" spans="1:8" ht="38.25">
      <c r="A82" s="8" t="s">
        <v>47</v>
      </c>
      <c r="B82" s="25">
        <v>196201.16</v>
      </c>
      <c r="C82" s="25">
        <v>294360.77</v>
      </c>
      <c r="D82" s="25">
        <v>1399299.05</v>
      </c>
      <c r="E82" s="25">
        <v>113387.51</v>
      </c>
      <c r="F82" s="29"/>
      <c r="G82" s="29">
        <v>311550.75</v>
      </c>
      <c r="H82" s="29">
        <f t="shared" si="0"/>
        <v>2314799.24</v>
      </c>
    </row>
    <row r="83" spans="1:8" ht="55.5" customHeight="1">
      <c r="A83" s="8" t="s">
        <v>46</v>
      </c>
      <c r="B83" s="25">
        <v>79604.62</v>
      </c>
      <c r="C83" s="25">
        <v>327543.26</v>
      </c>
      <c r="D83" s="36">
        <v>0</v>
      </c>
      <c r="E83" s="25">
        <v>7555.87</v>
      </c>
      <c r="F83" s="30"/>
      <c r="G83" s="29">
        <v>29014.57</v>
      </c>
      <c r="H83" s="29">
        <f t="shared" si="0"/>
        <v>443718.32</v>
      </c>
    </row>
    <row r="84" spans="1:6" ht="12.75" hidden="1">
      <c r="A84" s="8" t="s">
        <v>18</v>
      </c>
      <c r="B84" s="31"/>
      <c r="C84" s="31"/>
      <c r="D84" s="31"/>
      <c r="E84" s="31"/>
      <c r="F84" s="32"/>
    </row>
    <row r="86" spans="1:3" ht="12.75">
      <c r="A86" s="1" t="s">
        <v>68</v>
      </c>
      <c r="C86" s="1" t="s">
        <v>41</v>
      </c>
    </row>
  </sheetData>
  <sheetProtection/>
  <mergeCells count="50">
    <mergeCell ref="A56:D56"/>
    <mergeCell ref="A44:B44"/>
    <mergeCell ref="A73:E73"/>
    <mergeCell ref="A58:D58"/>
    <mergeCell ref="A39:B39"/>
    <mergeCell ref="A29:B29"/>
    <mergeCell ref="A30:B30"/>
    <mergeCell ref="A34:E34"/>
    <mergeCell ref="A40:B40"/>
    <mergeCell ref="A41:B41"/>
    <mergeCell ref="A43:B43"/>
    <mergeCell ref="E11:E12"/>
    <mergeCell ref="A75:F75"/>
    <mergeCell ref="A63:F63"/>
    <mergeCell ref="A59:D59"/>
    <mergeCell ref="A60:D60"/>
    <mergeCell ref="A57:D57"/>
    <mergeCell ref="A54:D54"/>
    <mergeCell ref="A52:B52"/>
    <mergeCell ref="A45:B45"/>
    <mergeCell ref="A42:B42"/>
    <mergeCell ref="C4:E4"/>
    <mergeCell ref="A48:B48"/>
    <mergeCell ref="C5:E5"/>
    <mergeCell ref="A13:E13"/>
    <mergeCell ref="A32:B32"/>
    <mergeCell ref="C6:E6"/>
    <mergeCell ref="A35:B35"/>
    <mergeCell ref="A37:B37"/>
    <mergeCell ref="D11:D12"/>
    <mergeCell ref="A31:B31"/>
    <mergeCell ref="A11:A12"/>
    <mergeCell ref="C11:C12"/>
    <mergeCell ref="A28:E28"/>
    <mergeCell ref="A51:B51"/>
    <mergeCell ref="A27:D27"/>
    <mergeCell ref="A33:D33"/>
    <mergeCell ref="A38:B38"/>
    <mergeCell ref="A47:B47"/>
    <mergeCell ref="A50:B50"/>
    <mergeCell ref="A49:B49"/>
    <mergeCell ref="A46:B46"/>
    <mergeCell ref="A55:E55"/>
    <mergeCell ref="A53:B53"/>
    <mergeCell ref="A1:E1"/>
    <mergeCell ref="A2:E2"/>
    <mergeCell ref="C7:E7"/>
    <mergeCell ref="C8:E8"/>
    <mergeCell ref="B11:B12"/>
    <mergeCell ref="A36:B36"/>
  </mergeCells>
  <printOptions/>
  <pageMargins left="0.5905511811023623" right="0.2362204724409449" top="0.5905511811023623" bottom="1.0236220472440944" header="0.5118110236220472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Prais-N</cp:lastModifiedBy>
  <cp:lastPrinted>2016-04-07T04:18:12Z</cp:lastPrinted>
  <dcterms:created xsi:type="dcterms:W3CDTF">1996-10-08T23:32:33Z</dcterms:created>
  <dcterms:modified xsi:type="dcterms:W3CDTF">2016-04-07T04:18:29Z</dcterms:modified>
  <cp:category/>
  <cp:version/>
  <cp:contentType/>
  <cp:contentStatus/>
</cp:coreProperties>
</file>