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 activeTab="1"/>
  </bookViews>
  <sheets>
    <sheet name="Тореза 91" sheetId="1" r:id="rId1"/>
    <sheet name="2017" sheetId="2" r:id="rId2"/>
  </sheets>
  <calcPr calcId="125725"/>
</workbook>
</file>

<file path=xl/calcChain.xml><?xml version="1.0" encoding="utf-8"?>
<calcChain xmlns="http://schemas.openxmlformats.org/spreadsheetml/2006/main">
  <c r="C34" i="2"/>
  <c r="F11" l="1"/>
  <c r="C16"/>
  <c r="D16"/>
  <c r="E16"/>
  <c r="C39" l="1"/>
  <c r="R21"/>
  <c r="P21"/>
  <c r="N21"/>
  <c r="G15"/>
  <c r="G14"/>
  <c r="F12"/>
  <c r="F16" s="1"/>
  <c r="C40" i="1"/>
  <c r="C34"/>
  <c r="R23"/>
  <c r="P23"/>
  <c r="N23"/>
  <c r="E18"/>
  <c r="D18"/>
  <c r="C18"/>
  <c r="G17"/>
  <c r="G16"/>
  <c r="G15"/>
  <c r="G14"/>
  <c r="F18" s="1"/>
  <c r="F12"/>
  <c r="F11"/>
</calcChain>
</file>

<file path=xl/sharedStrings.xml><?xml version="1.0" encoding="utf-8"?>
<sst xmlns="http://schemas.openxmlformats.org/spreadsheetml/2006/main" count="157" uniqueCount="79">
  <si>
    <t>ООО "УК  Пионер"</t>
  </si>
  <si>
    <t xml:space="preserve">Отчет о стоимости выполненных работ по содержанию и текущему ремонту общего имущества жилого дома за  2016 год  </t>
  </si>
  <si>
    <t>по адресу: ул. Тореза 91</t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</si>
  <si>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</si>
  <si>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</si>
  <si>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</si>
  <si>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</si>
  <si>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</si>
  <si>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</si>
  <si>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</si>
  <si>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</si>
  <si>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</si>
  <si>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вывоз</t>
  </si>
  <si>
    <t>ремонт</t>
  </si>
  <si>
    <t>сод</t>
  </si>
  <si>
    <t>Ремонт жилья</t>
  </si>
  <si>
    <t xml:space="preserve">Содержание жилья         </t>
  </si>
  <si>
    <t>Поступление от провайдеров</t>
  </si>
  <si>
    <t>Вывоз и утилизация ТКО</t>
  </si>
  <si>
    <t>Уборка мусоропровода</t>
  </si>
  <si>
    <t>Повышающий к-т ГВС</t>
  </si>
  <si>
    <t>Вывоз мусора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</si>
  <si>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</si>
  <si>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</si>
  <si>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</si>
  <si>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</si>
  <si>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</si>
  <si>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</si>
  <si>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жилья</t>
  </si>
  <si>
    <t>Содержание инженерного оборудования</t>
  </si>
  <si>
    <t xml:space="preserve">ООО "УК Пионер" </t>
  </si>
  <si>
    <t>Отключения,  осмотры, запуски систем г/х/в и отопления, ревизии, , мелкий ремонт на трубопроводе, пломбировка инд.приборов учета, снятие показаний с МОП, теплосчетчика.</t>
  </si>
  <si>
    <t>Содержание строительных конструкций</t>
  </si>
  <si>
    <t>Мелкий ремонт строительных конструкций, очистка ливневок, флюгарок.</t>
  </si>
  <si>
    <t xml:space="preserve">Услуги ГЦРКП  по начислению  платежей </t>
  </si>
  <si>
    <t>ООО "ГЦРКП", "Жилкомцентр"</t>
  </si>
  <si>
    <t>Договор с ООО "ГЦРКП", "Жилкомцентр"</t>
  </si>
  <si>
    <t>Дератизация, дезинсекция</t>
  </si>
  <si>
    <t>ООО "Дезинфекц. станция"</t>
  </si>
  <si>
    <t xml:space="preserve">Обработка 1 раз в месяц от грызунов </t>
  </si>
  <si>
    <t xml:space="preserve">Аварийно-Диспетчерское обслуживание </t>
  </si>
  <si>
    <t>Договор обслуживания</t>
  </si>
  <si>
    <t>Санитарное содержание МОП</t>
  </si>
  <si>
    <t>Заработная плата дворника, налоги с ФОТ, хозяйственные и моющие средства, уборочный инструмент</t>
  </si>
  <si>
    <t xml:space="preserve">Вывоз и утилизация КГО </t>
  </si>
  <si>
    <t>ООО "УК Пионер" ООО "ЭкоЛэнд"</t>
  </si>
  <si>
    <t xml:space="preserve"> Вывоз и утилизация КГО</t>
  </si>
  <si>
    <t>Услуги управления</t>
  </si>
  <si>
    <t>Договор управления</t>
  </si>
  <si>
    <t>Содержание придомой территории</t>
  </si>
  <si>
    <t>Покос, убока снега мех.способом</t>
  </si>
  <si>
    <t>Электроэнепргия МОП</t>
  </si>
  <si>
    <t>ОАО "Кузбассэнергосбыт"</t>
  </si>
  <si>
    <t>Потребленная жителями разница между показаниями общедомового счетчика и переданными показаниями жителей ( в том числе и электроэнергия МОП).</t>
  </si>
  <si>
    <t xml:space="preserve"> </t>
  </si>
  <si>
    <t>Ремонт внутридомового инженерного оборудования</t>
  </si>
  <si>
    <t>Замена стояков отопления, ремонт инженерного оборудования</t>
  </si>
  <si>
    <t>Ремонт внутридомового электротехнического  оборудования</t>
  </si>
  <si>
    <t xml:space="preserve">ООО "УК  Пионер" </t>
  </si>
  <si>
    <t>Замены и ремонты светильников</t>
  </si>
  <si>
    <t>Ремонт                                     асфальтобетонного покрытия</t>
  </si>
  <si>
    <t>Помывка окон</t>
  </si>
  <si>
    <t>ООО "Ампир"</t>
  </si>
  <si>
    <t>Помывка окон снаружи спец. Организацией</t>
  </si>
  <si>
    <t>Согласовано:</t>
  </si>
  <si>
    <t>_________________________</t>
  </si>
  <si>
    <t xml:space="preserve">Председатель Совета дома </t>
  </si>
  <si>
    <t xml:space="preserve">Директор </t>
  </si>
  <si>
    <t>В.А.Ляшенко</t>
  </si>
  <si>
    <t xml:space="preserve">Отчет о стоимости выполненных работ по содержанию и текущему ремонту общего имущества жилого дома за  2017 год  </t>
  </si>
  <si>
    <t>Отключения,  осмотры, запуски систем г/х/в и отопления, ревизии, , мелкий ремонт на трубопроводе, пломбировка инд.приборов учета, снятие показаний с МОП, теплосчетчика, обслуживание теплоузла</t>
  </si>
  <si>
    <t>Покос, убока снега мех.способом, покраска , песок, граншлак.</t>
  </si>
  <si>
    <t>Электроэнепргия ОДН</t>
  </si>
  <si>
    <t>х/в ОДН</t>
  </si>
  <si>
    <t>г/в ОДН</t>
  </si>
  <si>
    <t>Потребленная жителями разница между показаниями общедомового счетчика и переданными показаниями жителей</t>
  </si>
  <si>
    <t>ООО "Водоканал"</t>
  </si>
  <si>
    <t>ООО "КТС"</t>
  </si>
  <si>
    <t>Изготовление стенда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</si>
</sst>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Fill="1" applyBorder="1"/>
    <xf numFmtId="0" fontId="8" fillId="0" borderId="1" xfId="0" applyFont="1" applyBorder="1" applyAlignment="1">
      <alignment vertical="center" wrapText="1"/>
    </xf>
    <xf numFmtId="0" fontId="0" fillId="0" borderId="0" xfId="0" applyBorder="1"/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top"/>
    </xf>
    <xf numFmtId="0" fontId="18" fillId="0" borderId="4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11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2" fontId="20" fillId="0" borderId="1" xfId="0" applyNumberFormat="1" applyFont="1" applyFill="1" applyBorder="1" applyAlignment="1" applyProtection="1">
      <alignment horizontal="right"/>
    </xf>
    <xf numFmtId="0" fontId="18" fillId="0" borderId="3" xfId="0" applyFont="1" applyBorder="1" applyAlignment="1">
      <alignment horizontal="left" wrapText="1"/>
    </xf>
    <xf numFmtId="0" fontId="11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20" fillId="0" borderId="1" xfId="0" applyNumberFormat="1" applyFont="1" applyFill="1" applyBorder="1" applyAlignment="1" applyProtection="1">
      <alignment horizontal="center" wrapText="1"/>
    </xf>
    <xf numFmtId="0" fontId="21" fillId="0" borderId="1" xfId="0" applyNumberFormat="1" applyFont="1" applyFill="1" applyBorder="1" applyAlignment="1" applyProtection="1">
      <alignment horizontal="center"/>
    </xf>
    <xf numFmtId="0" fontId="10" fillId="0" borderId="1" xfId="0" applyFont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 wrapText="1"/>
    </xf>
    <xf numFmtId="0" fontId="0" fillId="0" borderId="3" xfId="0" applyBorder="1" applyAlignment="1">
      <alignment horizontal="left" vertical="top"/>
    </xf>
    <xf numFmtId="0" fontId="9" fillId="0" borderId="3" xfId="0" applyNumberFormat="1" applyFont="1" applyBorder="1" applyAlignment="1">
      <alignment horizontal="center"/>
    </xf>
    <xf numFmtId="0" fontId="26" fillId="0" borderId="2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4" fillId="0" borderId="8" xfId="0" applyNumberFormat="1" applyFont="1" applyFill="1" applyBorder="1" applyAlignment="1" applyProtection="1">
      <alignment horizontal="left" vertical="top"/>
    </xf>
    <xf numFmtId="0" fontId="17" fillId="0" borderId="2" xfId="0" applyNumberFormat="1" applyFont="1" applyFill="1" applyBorder="1" applyAlignment="1" applyProtection="1">
      <alignment horizontal="left" vertical="top" wrapText="1"/>
    </xf>
    <xf numFmtId="0" fontId="23" fillId="0" borderId="4" xfId="0" applyFont="1" applyBorder="1" applyAlignment="1">
      <alignment vertical="top" wrapText="1"/>
    </xf>
    <xf numFmtId="0" fontId="21" fillId="0" borderId="2" xfId="0" applyNumberFormat="1" applyFont="1" applyFill="1" applyBorder="1" applyAlignment="1" applyProtection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5" fillId="0" borderId="2" xfId="0" applyNumberFormat="1" applyFont="1" applyFill="1" applyBorder="1" applyAlignment="1" applyProtection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1" fillId="0" borderId="2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1" fillId="0" borderId="2" xfId="0" applyNumberFormat="1" applyFont="1" applyFill="1" applyBorder="1" applyAlignment="1" applyProtection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/>
    </xf>
    <xf numFmtId="0" fontId="18" fillId="0" borderId="4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2" fontId="9" fillId="0" borderId="1" xfId="0" applyNumberFormat="1" applyFont="1" applyBorder="1" applyAlignment="1">
      <alignment vertical="center"/>
    </xf>
    <xf numFmtId="2" fontId="9" fillId="0" borderId="2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5" fillId="0" borderId="2" xfId="0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horizontal="left" vertical="top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Border="1" applyAlignment="1">
      <alignment wrapText="1"/>
    </xf>
    <xf numFmtId="0" fontId="12" fillId="0" borderId="1" xfId="0" applyFont="1" applyBorder="1" applyAlignment="1"/>
    <xf numFmtId="2" fontId="9" fillId="0" borderId="3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6"/>
  <sheetViews>
    <sheetView topLeftCell="A19" zoomScaleNormal="70" workbookViewId="0">
      <selection activeCell="L14" sqref="L14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18.71093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9" max="9" width="10.85546875" customWidth="1"/>
    <col min="14" max="18" width="0" hidden="1" customWidth="1"/>
  </cols>
  <sheetData>
    <row r="1" spans="1:18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8" ht="30.75" customHeight="1">
      <c r="A2" s="91" t="s">
        <v>1</v>
      </c>
      <c r="B2" s="91"/>
      <c r="C2" s="91"/>
      <c r="D2" s="91"/>
      <c r="E2" s="91"/>
      <c r="F2" s="92"/>
      <c r="G2" s="92"/>
      <c r="H2" s="92"/>
      <c r="I2" s="4"/>
      <c r="J2" s="4"/>
      <c r="K2" s="4"/>
      <c r="L2" s="5"/>
      <c r="M2" s="5"/>
      <c r="N2" s="5"/>
    </row>
    <row r="3" spans="1:18" ht="15.75">
      <c r="A3" s="91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5" spans="1:18" hidden="1"/>
    <row r="6" spans="1:18" hidden="1"/>
    <row r="7" spans="1:18" ht="26.25">
      <c r="A7" s="6" t="s">
        <v>3</v>
      </c>
      <c r="B7" s="7" t="s">
        <v>4</v>
      </c>
      <c r="C7" s="8">
        <v>2856.2</v>
      </c>
      <c r="D7" s="94" t="s">
        <v>5</v>
      </c>
      <c r="E7" s="95"/>
      <c r="F7" s="96"/>
      <c r="G7" s="6" t="s">
        <v>4</v>
      </c>
      <c r="H7" s="8">
        <v>923.7</v>
      </c>
    </row>
    <row r="9" spans="1:18" ht="16.5" customHeight="1">
      <c r="A9" s="97" t="s">
        <v>6</v>
      </c>
      <c r="B9" s="97"/>
      <c r="C9" s="97"/>
      <c r="D9" s="97"/>
      <c r="E9" s="97"/>
      <c r="F9" s="97"/>
      <c r="G9" s="97"/>
      <c r="H9" s="97"/>
    </row>
    <row r="10" spans="1:18" ht="46.5" customHeight="1">
      <c r="A10" s="9" t="s">
        <v>7</v>
      </c>
      <c r="B10" s="10"/>
      <c r="C10" s="11" t="s">
        <v>8</v>
      </c>
      <c r="D10" s="12" t="s">
        <v>9</v>
      </c>
      <c r="E10" s="12" t="s">
        <v>10</v>
      </c>
      <c r="F10" s="98" t="s">
        <v>11</v>
      </c>
      <c r="G10" s="99"/>
      <c r="H10" s="99"/>
      <c r="N10" t="s">
        <v>12</v>
      </c>
      <c r="P10" t="s">
        <v>13</v>
      </c>
      <c r="R10" t="s">
        <v>14</v>
      </c>
    </row>
    <row r="11" spans="1:18" ht="18" customHeight="1">
      <c r="A11" s="14" t="s">
        <v>15</v>
      </c>
      <c r="B11" s="15"/>
      <c r="C11" s="16">
        <v>18639.900000000001</v>
      </c>
      <c r="D11" s="17">
        <v>193948.7</v>
      </c>
      <c r="E11" s="15">
        <v>192415.6</v>
      </c>
      <c r="F11" s="79">
        <f>C11+D11-E11</f>
        <v>20173</v>
      </c>
      <c r="G11" s="79"/>
      <c r="H11" s="79"/>
      <c r="I11" s="19"/>
      <c r="J11" s="20"/>
    </row>
    <row r="12" spans="1:18" ht="18" customHeight="1">
      <c r="A12" s="21" t="s">
        <v>16</v>
      </c>
      <c r="B12" s="15"/>
      <c r="C12" s="16">
        <v>37586.29</v>
      </c>
      <c r="D12" s="17">
        <v>352120.1</v>
      </c>
      <c r="E12" s="15">
        <v>348644.2</v>
      </c>
      <c r="F12" s="79">
        <f>C12+D12-E12</f>
        <v>41062.189999999944</v>
      </c>
      <c r="G12" s="79"/>
      <c r="H12" s="79"/>
      <c r="I12" s="19"/>
      <c r="J12" s="20"/>
      <c r="N12">
        <v>2223.39</v>
      </c>
      <c r="P12">
        <v>11972.1</v>
      </c>
      <c r="R12">
        <v>19962.84</v>
      </c>
    </row>
    <row r="13" spans="1:18" ht="30.75" customHeight="1">
      <c r="A13" s="21" t="s">
        <v>17</v>
      </c>
      <c r="B13" s="15"/>
      <c r="C13" s="15"/>
      <c r="D13" s="17"/>
      <c r="E13" s="17">
        <v>5700</v>
      </c>
      <c r="F13" s="17"/>
      <c r="G13" s="80"/>
      <c r="H13" s="81"/>
      <c r="I13" s="19"/>
      <c r="J13" s="22"/>
      <c r="N13">
        <v>2139.02</v>
      </c>
      <c r="P13">
        <v>11517.8</v>
      </c>
      <c r="R13">
        <v>19204.93</v>
      </c>
    </row>
    <row r="14" spans="1:18" ht="18" customHeight="1">
      <c r="A14" s="21" t="s">
        <v>18</v>
      </c>
      <c r="B14" s="15"/>
      <c r="C14" s="15">
        <v>0</v>
      </c>
      <c r="D14" s="17">
        <v>58817.04</v>
      </c>
      <c r="E14" s="17">
        <v>48736.959999999999</v>
      </c>
      <c r="F14" s="17"/>
      <c r="G14" s="80">
        <f>C14+D14-E14</f>
        <v>10080.080000000002</v>
      </c>
      <c r="H14" s="81"/>
      <c r="I14" s="19"/>
      <c r="J14" s="22"/>
    </row>
    <row r="15" spans="1:18" ht="18" customHeight="1">
      <c r="A15" s="21" t="s">
        <v>19</v>
      </c>
      <c r="B15" s="15"/>
      <c r="C15" s="15">
        <v>3418.83</v>
      </c>
      <c r="D15" s="17">
        <v>39609.839999999997</v>
      </c>
      <c r="E15" s="17">
        <v>38848.47</v>
      </c>
      <c r="F15" s="17"/>
      <c r="G15" s="80">
        <f>C15+D15-E15</f>
        <v>4180.1999999999971</v>
      </c>
      <c r="H15" s="81"/>
      <c r="I15" s="19"/>
      <c r="J15" s="22"/>
    </row>
    <row r="16" spans="1:18" ht="18" customHeight="1">
      <c r="A16" s="21" t="s">
        <v>20</v>
      </c>
      <c r="B16" s="15"/>
      <c r="C16" s="15">
        <v>867.72</v>
      </c>
      <c r="D16" s="17">
        <v>1363.57</v>
      </c>
      <c r="E16" s="17">
        <v>139.87</v>
      </c>
      <c r="F16" s="17"/>
      <c r="G16" s="80">
        <f>C16+D16-E16</f>
        <v>2091.42</v>
      </c>
      <c r="H16" s="81"/>
      <c r="I16" s="19"/>
      <c r="J16" s="22"/>
    </row>
    <row r="17" spans="1:18" ht="18" customHeight="1">
      <c r="A17" s="21" t="s">
        <v>21</v>
      </c>
      <c r="B17" s="15"/>
      <c r="C17" s="15">
        <v>5099.99</v>
      </c>
      <c r="D17" s="17">
        <v>23595.99</v>
      </c>
      <c r="E17" s="17">
        <v>28695.98</v>
      </c>
      <c r="F17" s="17"/>
      <c r="G17" s="80">
        <f>C17+D17-E17</f>
        <v>0</v>
      </c>
      <c r="H17" s="81"/>
      <c r="I17" s="19"/>
      <c r="J17" s="22"/>
      <c r="N17">
        <v>2506.88</v>
      </c>
      <c r="P17">
        <v>13010.8</v>
      </c>
      <c r="R17">
        <v>21203.25</v>
      </c>
    </row>
    <row r="18" spans="1:18" ht="18" customHeight="1">
      <c r="A18" s="14" t="s">
        <v>22</v>
      </c>
      <c r="B18" s="15"/>
      <c r="C18" s="15">
        <f>SUM(C11:C17)</f>
        <v>65612.73000000001</v>
      </c>
      <c r="D18" s="17">
        <f>SUM(D11:D17)</f>
        <v>669455.24</v>
      </c>
      <c r="E18" s="17">
        <f>SUM(E11:E17)</f>
        <v>663181.07999999996</v>
      </c>
      <c r="F18" s="79">
        <f>F11+F12+G13+G14+G15+G16+G17</f>
        <v>77586.889999999941</v>
      </c>
      <c r="G18" s="79"/>
      <c r="H18" s="79"/>
      <c r="I18" s="19"/>
      <c r="J18" s="22"/>
      <c r="N18">
        <v>2241.96</v>
      </c>
      <c r="P18">
        <v>11039.6</v>
      </c>
      <c r="R18">
        <v>18350.330000000002</v>
      </c>
    </row>
    <row r="19" spans="1:18" ht="17.25" customHeight="1">
      <c r="N19">
        <v>2489.41</v>
      </c>
      <c r="P19">
        <v>13727.5</v>
      </c>
      <c r="R19">
        <v>22901.119999999999</v>
      </c>
    </row>
    <row r="20" spans="1:18" ht="27.75" customHeight="1">
      <c r="A20" s="82" t="s">
        <v>23</v>
      </c>
      <c r="B20" s="83"/>
      <c r="C20" s="83"/>
      <c r="D20" s="83"/>
      <c r="E20" s="83"/>
      <c r="F20" s="83"/>
      <c r="G20" s="83"/>
      <c r="H20" s="83"/>
      <c r="N20">
        <v>1645.71</v>
      </c>
      <c r="P20">
        <v>9936.9</v>
      </c>
      <c r="R20">
        <v>16478.32</v>
      </c>
    </row>
    <row r="21" spans="1:18" ht="14.25" customHeight="1">
      <c r="A21" s="84"/>
      <c r="B21" s="85"/>
      <c r="C21" s="85"/>
      <c r="D21" s="85"/>
      <c r="E21" s="85"/>
      <c r="F21" s="85"/>
      <c r="G21" s="85"/>
      <c r="H21" s="85"/>
      <c r="N21">
        <v>3364.57</v>
      </c>
      <c r="P21">
        <v>13201.8</v>
      </c>
      <c r="R21">
        <v>22024.1</v>
      </c>
    </row>
    <row r="22" spans="1:18" ht="38.25" customHeight="1">
      <c r="A22" s="86" t="s">
        <v>24</v>
      </c>
      <c r="B22" s="87"/>
      <c r="C22" s="23" t="s">
        <v>25</v>
      </c>
      <c r="D22" s="24" t="s">
        <v>26</v>
      </c>
      <c r="E22" s="88" t="s">
        <v>27</v>
      </c>
      <c r="F22" s="89"/>
      <c r="G22" s="89"/>
      <c r="H22" s="90"/>
      <c r="N22">
        <v>3951.83</v>
      </c>
      <c r="P22">
        <v>11836.1</v>
      </c>
      <c r="R22">
        <v>19011.18</v>
      </c>
    </row>
    <row r="23" spans="1:18" ht="15.75">
      <c r="A23" s="25" t="s">
        <v>28</v>
      </c>
      <c r="B23" s="26"/>
      <c r="C23" s="27"/>
      <c r="D23" s="28"/>
      <c r="E23" s="29"/>
      <c r="F23" s="30"/>
      <c r="G23" s="30"/>
      <c r="H23" s="31"/>
      <c r="N23">
        <f>SUM(N12:N22)</f>
        <v>20562.769999999997</v>
      </c>
      <c r="P23">
        <f>SUM(P12:P22)</f>
        <v>96242.6</v>
      </c>
      <c r="R23">
        <f>SUM(R12:R22)</f>
        <v>159136.07</v>
      </c>
    </row>
    <row r="24" spans="1:18" ht="58.5" customHeight="1">
      <c r="A24" s="32" t="s">
        <v>29</v>
      </c>
      <c r="B24" s="26"/>
      <c r="C24" s="33">
        <v>30912</v>
      </c>
      <c r="D24" s="34" t="s">
        <v>30</v>
      </c>
      <c r="E24" s="68" t="s">
        <v>31</v>
      </c>
      <c r="F24" s="66"/>
      <c r="G24" s="66"/>
      <c r="H24" s="67"/>
    </row>
    <row r="25" spans="1:18" ht="39.75" customHeight="1">
      <c r="A25" s="32" t="s">
        <v>32</v>
      </c>
      <c r="B25" s="26"/>
      <c r="C25" s="33">
        <v>4825</v>
      </c>
      <c r="D25" s="34" t="s">
        <v>30</v>
      </c>
      <c r="E25" s="68" t="s">
        <v>33</v>
      </c>
      <c r="F25" s="66"/>
      <c r="G25" s="66"/>
      <c r="H25" s="67"/>
    </row>
    <row r="26" spans="1:18" ht="28.5" customHeight="1">
      <c r="A26" s="74" t="s">
        <v>34</v>
      </c>
      <c r="B26" s="75"/>
      <c r="C26" s="33">
        <v>9956</v>
      </c>
      <c r="D26" s="38" t="s">
        <v>35</v>
      </c>
      <c r="E26" s="68" t="s">
        <v>36</v>
      </c>
      <c r="F26" s="66"/>
      <c r="G26" s="66"/>
      <c r="H26" s="67"/>
    </row>
    <row r="27" spans="1:18" ht="33.75" customHeight="1">
      <c r="A27" s="76" t="s">
        <v>37</v>
      </c>
      <c r="B27" s="77"/>
      <c r="C27" s="33">
        <v>6520.51</v>
      </c>
      <c r="D27" s="38" t="s">
        <v>38</v>
      </c>
      <c r="E27" s="68" t="s">
        <v>39</v>
      </c>
      <c r="F27" s="66"/>
      <c r="G27" s="66"/>
      <c r="H27" s="67"/>
    </row>
    <row r="28" spans="1:18" ht="33" customHeight="1">
      <c r="A28" s="74" t="s">
        <v>40</v>
      </c>
      <c r="B28" s="78"/>
      <c r="C28" s="33">
        <v>54839.040000000001</v>
      </c>
      <c r="D28" s="34" t="s">
        <v>30</v>
      </c>
      <c r="E28" s="68" t="s">
        <v>41</v>
      </c>
      <c r="F28" s="66"/>
      <c r="G28" s="66"/>
      <c r="H28" s="67"/>
    </row>
    <row r="29" spans="1:18" ht="47.25" customHeight="1">
      <c r="A29" s="39" t="s">
        <v>42</v>
      </c>
      <c r="B29" s="40"/>
      <c r="C29" s="33">
        <v>163569.18</v>
      </c>
      <c r="D29" s="34" t="s">
        <v>30</v>
      </c>
      <c r="E29" s="68" t="s">
        <v>43</v>
      </c>
      <c r="F29" s="66"/>
      <c r="G29" s="66"/>
      <c r="H29" s="67"/>
    </row>
    <row r="30" spans="1:18" ht="30" customHeight="1">
      <c r="A30" s="39" t="s">
        <v>44</v>
      </c>
      <c r="B30" s="40"/>
      <c r="C30" s="33">
        <v>1707.76</v>
      </c>
      <c r="D30" s="38" t="s">
        <v>45</v>
      </c>
      <c r="E30" s="68" t="s">
        <v>46</v>
      </c>
      <c r="F30" s="66"/>
      <c r="G30" s="66"/>
      <c r="H30" s="67"/>
    </row>
    <row r="31" spans="1:18" ht="30.75" customHeight="1">
      <c r="A31" s="39" t="s">
        <v>47</v>
      </c>
      <c r="B31" s="40"/>
      <c r="C31" s="33">
        <v>54153.55</v>
      </c>
      <c r="D31" s="34" t="s">
        <v>30</v>
      </c>
      <c r="E31" s="68" t="s">
        <v>48</v>
      </c>
      <c r="F31" s="66"/>
      <c r="G31" s="66"/>
      <c r="H31" s="67"/>
    </row>
    <row r="32" spans="1:18" ht="46.5" customHeight="1">
      <c r="A32" s="39" t="s">
        <v>49</v>
      </c>
      <c r="B32" s="40"/>
      <c r="C32" s="41">
        <v>11718</v>
      </c>
      <c r="D32" s="34" t="s">
        <v>30</v>
      </c>
      <c r="E32" s="68" t="s">
        <v>50</v>
      </c>
      <c r="F32" s="66"/>
      <c r="G32" s="66"/>
      <c r="H32" s="67"/>
    </row>
    <row r="33" spans="1:8" ht="33.75" customHeight="1">
      <c r="A33" s="39" t="s">
        <v>51</v>
      </c>
      <c r="B33" s="42"/>
      <c r="C33" s="41">
        <v>57453.13</v>
      </c>
      <c r="D33" s="43" t="s">
        <v>52</v>
      </c>
      <c r="E33" s="68" t="s">
        <v>53</v>
      </c>
      <c r="F33" s="66"/>
      <c r="G33" s="66"/>
      <c r="H33" s="67"/>
    </row>
    <row r="34" spans="1:8" ht="27" customHeight="1">
      <c r="A34" s="44" t="s">
        <v>22</v>
      </c>
      <c r="B34" s="45"/>
      <c r="C34" s="46">
        <f>SUM(C24:C33)</f>
        <v>395654.17</v>
      </c>
      <c r="D34" s="47" t="s">
        <v>54</v>
      </c>
      <c r="E34" s="71"/>
      <c r="F34" s="72"/>
      <c r="G34" s="72"/>
      <c r="H34" s="73"/>
    </row>
    <row r="35" spans="1:8" ht="27.75" customHeight="1">
      <c r="A35" s="60" t="s">
        <v>15</v>
      </c>
      <c r="B35" s="61"/>
      <c r="C35" s="48"/>
      <c r="D35" s="49"/>
      <c r="E35" s="62"/>
      <c r="F35" s="63"/>
      <c r="G35" s="63"/>
      <c r="H35" s="64"/>
    </row>
    <row r="36" spans="1:8" ht="45.75" customHeight="1">
      <c r="A36" s="32" t="s">
        <v>55</v>
      </c>
      <c r="B36" s="50"/>
      <c r="C36" s="51">
        <v>51622.25</v>
      </c>
      <c r="D36" s="52" t="s">
        <v>0</v>
      </c>
      <c r="E36" s="65" t="s">
        <v>56</v>
      </c>
      <c r="F36" s="66"/>
      <c r="G36" s="66"/>
      <c r="H36" s="67"/>
    </row>
    <row r="37" spans="1:8" ht="38.25">
      <c r="A37" s="32" t="s">
        <v>57</v>
      </c>
      <c r="B37" s="53"/>
      <c r="C37" s="51">
        <v>6595</v>
      </c>
      <c r="D37" s="34" t="s">
        <v>58</v>
      </c>
      <c r="E37" s="68" t="s">
        <v>59</v>
      </c>
      <c r="F37" s="66"/>
      <c r="G37" s="66"/>
      <c r="H37" s="67"/>
    </row>
    <row r="38" spans="1:8" ht="47.25" customHeight="1">
      <c r="A38" s="32" t="s">
        <v>60</v>
      </c>
      <c r="B38" s="53"/>
      <c r="C38" s="51">
        <v>114000.3</v>
      </c>
      <c r="D38" s="54"/>
      <c r="E38" s="68"/>
      <c r="F38" s="69"/>
      <c r="G38" s="69"/>
      <c r="H38" s="70"/>
    </row>
    <row r="39" spans="1:8" ht="27.75" customHeight="1">
      <c r="A39" s="32" t="s">
        <v>61</v>
      </c>
      <c r="B39" s="53"/>
      <c r="C39" s="51">
        <v>4728</v>
      </c>
      <c r="D39" s="54" t="s">
        <v>62</v>
      </c>
      <c r="E39" s="68" t="s">
        <v>63</v>
      </c>
      <c r="F39" s="69"/>
      <c r="G39" s="69"/>
      <c r="H39" s="70"/>
    </row>
    <row r="40" spans="1:8" ht="23.25" customHeight="1">
      <c r="A40" s="55" t="s">
        <v>22</v>
      </c>
      <c r="B40" s="53"/>
      <c r="C40" s="56">
        <f>SUM(C36:C39)</f>
        <v>176945.55</v>
      </c>
      <c r="D40" s="53"/>
      <c r="E40" s="57"/>
      <c r="F40" s="53"/>
      <c r="G40" s="53"/>
      <c r="H40" s="58"/>
    </row>
    <row r="41" spans="1:8">
      <c r="A41" s="59"/>
      <c r="B41" s="53"/>
    </row>
    <row r="42" spans="1:8" ht="18" customHeight="1">
      <c r="A42" t="s">
        <v>64</v>
      </c>
      <c r="C42" t="s">
        <v>65</v>
      </c>
    </row>
    <row r="43" spans="1:8" ht="16.5" customHeight="1"/>
    <row r="44" spans="1:8">
      <c r="A44" t="s">
        <v>66</v>
      </c>
    </row>
    <row r="46" spans="1:8" ht="27" customHeight="1">
      <c r="A46" t="s">
        <v>67</v>
      </c>
      <c r="E46" t="s">
        <v>68</v>
      </c>
    </row>
  </sheetData>
  <mergeCells count="36">
    <mergeCell ref="F11:H11"/>
    <mergeCell ref="A2:H2"/>
    <mergeCell ref="A3:K3"/>
    <mergeCell ref="D7:F7"/>
    <mergeCell ref="A9:H9"/>
    <mergeCell ref="F10:H10"/>
    <mergeCell ref="E25:H25"/>
    <mergeCell ref="F12:H12"/>
    <mergeCell ref="G13:H13"/>
    <mergeCell ref="G14:H14"/>
    <mergeCell ref="G15:H15"/>
    <mergeCell ref="G16:H16"/>
    <mergeCell ref="G17:H17"/>
    <mergeCell ref="F18:H18"/>
    <mergeCell ref="A20:H21"/>
    <mergeCell ref="A22:B22"/>
    <mergeCell ref="E22:H22"/>
    <mergeCell ref="E24:H24"/>
    <mergeCell ref="A26:B26"/>
    <mergeCell ref="E26:H26"/>
    <mergeCell ref="A27:B27"/>
    <mergeCell ref="E27:H27"/>
    <mergeCell ref="A28:B28"/>
    <mergeCell ref="E28:H28"/>
    <mergeCell ref="E39:H39"/>
    <mergeCell ref="E29:H29"/>
    <mergeCell ref="E30:H30"/>
    <mergeCell ref="E31:H31"/>
    <mergeCell ref="E32:H32"/>
    <mergeCell ref="E33:H33"/>
    <mergeCell ref="E34:H34"/>
    <mergeCell ref="A35:B35"/>
    <mergeCell ref="E35:H35"/>
    <mergeCell ref="E36:H36"/>
    <mergeCell ref="E37:H37"/>
    <mergeCell ref="E38:H38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5"/>
  <sheetViews>
    <sheetView tabSelected="1" zoomScaleNormal="70" workbookViewId="0">
      <selection activeCell="G33" sqref="G33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18.71093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9" max="9" width="10.85546875" customWidth="1"/>
    <col min="14" max="18" width="0" hidden="1" customWidth="1"/>
  </cols>
  <sheetData>
    <row r="1" spans="1:18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8" ht="30.75" customHeight="1">
      <c r="A2" s="91" t="s">
        <v>69</v>
      </c>
      <c r="B2" s="91"/>
      <c r="C2" s="91"/>
      <c r="D2" s="91"/>
      <c r="E2" s="91"/>
      <c r="F2" s="92"/>
      <c r="G2" s="92"/>
      <c r="H2" s="92"/>
      <c r="I2" s="4"/>
      <c r="J2" s="4"/>
      <c r="K2" s="4"/>
      <c r="L2" s="5"/>
      <c r="M2" s="5"/>
      <c r="N2" s="5"/>
    </row>
    <row r="3" spans="1:18" ht="15.75">
      <c r="A3" s="91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5" spans="1:18" hidden="1"/>
    <row r="6" spans="1:18" hidden="1"/>
    <row r="7" spans="1:18" ht="26.25">
      <c r="A7" s="6" t="s">
        <v>3</v>
      </c>
      <c r="B7" s="7" t="s">
        <v>4</v>
      </c>
      <c r="C7" s="8">
        <v>2856.2</v>
      </c>
      <c r="D7" s="94" t="s">
        <v>5</v>
      </c>
      <c r="E7" s="95"/>
      <c r="F7" s="96"/>
      <c r="G7" s="6" t="s">
        <v>4</v>
      </c>
      <c r="H7" s="8">
        <v>923.7</v>
      </c>
    </row>
    <row r="9" spans="1:18" ht="16.5" customHeight="1">
      <c r="A9" s="97" t="s">
        <v>6</v>
      </c>
      <c r="B9" s="97"/>
      <c r="C9" s="97"/>
      <c r="D9" s="97"/>
      <c r="E9" s="97"/>
      <c r="F9" s="97"/>
      <c r="G9" s="97"/>
      <c r="H9" s="97"/>
    </row>
    <row r="10" spans="1:18" ht="46.5" customHeight="1">
      <c r="A10" s="9" t="s">
        <v>7</v>
      </c>
      <c r="B10" s="10"/>
      <c r="C10" s="13" t="s">
        <v>8</v>
      </c>
      <c r="D10" s="12" t="s">
        <v>9</v>
      </c>
      <c r="E10" s="12" t="s">
        <v>10</v>
      </c>
      <c r="F10" s="98" t="s">
        <v>11</v>
      </c>
      <c r="G10" s="99"/>
      <c r="H10" s="99"/>
      <c r="N10" t="s">
        <v>12</v>
      </c>
      <c r="P10" t="s">
        <v>13</v>
      </c>
      <c r="R10" t="s">
        <v>14</v>
      </c>
    </row>
    <row r="11" spans="1:18" ht="18" customHeight="1">
      <c r="A11" s="14" t="s">
        <v>15</v>
      </c>
      <c r="B11" s="15"/>
      <c r="C11" s="16">
        <v>20172.96</v>
      </c>
      <c r="D11" s="18">
        <v>193948.7</v>
      </c>
      <c r="E11" s="15">
        <v>195802.5</v>
      </c>
      <c r="F11" s="79">
        <f>C11+D11-E11</f>
        <v>18319.160000000003</v>
      </c>
      <c r="G11" s="79"/>
      <c r="H11" s="79"/>
      <c r="I11" s="19"/>
      <c r="J11" s="20"/>
    </row>
    <row r="12" spans="1:18" ht="18" customHeight="1">
      <c r="A12" s="21" t="s">
        <v>16</v>
      </c>
      <c r="B12" s="15"/>
      <c r="C12" s="16">
        <v>41062.19</v>
      </c>
      <c r="D12" s="18">
        <v>422033.5</v>
      </c>
      <c r="E12" s="15">
        <v>418000.3</v>
      </c>
      <c r="F12" s="79">
        <f>C12+D12-E12</f>
        <v>45095.390000000014</v>
      </c>
      <c r="G12" s="79"/>
      <c r="H12" s="79"/>
      <c r="I12" s="19"/>
      <c r="J12" s="20"/>
      <c r="N12">
        <v>2223.39</v>
      </c>
      <c r="P12">
        <v>11972.1</v>
      </c>
      <c r="R12">
        <v>19962.84</v>
      </c>
    </row>
    <row r="13" spans="1:18" ht="30.75" customHeight="1">
      <c r="A13" s="21" t="s">
        <v>17</v>
      </c>
      <c r="B13" s="15"/>
      <c r="C13" s="15"/>
      <c r="D13" s="18"/>
      <c r="E13" s="18">
        <v>12000</v>
      </c>
      <c r="F13" s="18"/>
      <c r="G13" s="80"/>
      <c r="H13" s="81"/>
      <c r="I13" s="19"/>
      <c r="J13" s="22"/>
      <c r="N13">
        <v>2139.02</v>
      </c>
      <c r="P13">
        <v>11517.8</v>
      </c>
      <c r="R13">
        <v>19204.93</v>
      </c>
    </row>
    <row r="14" spans="1:18" ht="18" customHeight="1">
      <c r="A14" s="21" t="s">
        <v>18</v>
      </c>
      <c r="B14" s="15"/>
      <c r="C14" s="15">
        <v>10080.08</v>
      </c>
      <c r="D14" s="18">
        <v>99003.48</v>
      </c>
      <c r="E14" s="18">
        <v>97339.29</v>
      </c>
      <c r="F14" s="18"/>
      <c r="G14" s="80">
        <f>C14+D14-E14</f>
        <v>11744.270000000004</v>
      </c>
      <c r="H14" s="81"/>
      <c r="I14" s="19"/>
      <c r="J14" s="22"/>
    </row>
    <row r="15" spans="1:18" ht="18" customHeight="1">
      <c r="A15" s="21" t="s">
        <v>19</v>
      </c>
      <c r="B15" s="15"/>
      <c r="C15" s="15">
        <v>4179.2</v>
      </c>
      <c r="D15" s="18">
        <v>39609.839999999997</v>
      </c>
      <c r="E15" s="18">
        <v>39865.410000000003</v>
      </c>
      <c r="F15" s="18"/>
      <c r="G15" s="80">
        <f>C15+D15-E15</f>
        <v>3923.6299999999901</v>
      </c>
      <c r="H15" s="81"/>
      <c r="I15" s="19"/>
      <c r="J15" s="22"/>
    </row>
    <row r="16" spans="1:18" ht="18" customHeight="1">
      <c r="A16" s="14" t="s">
        <v>22</v>
      </c>
      <c r="B16" s="15"/>
      <c r="C16" s="15">
        <f>SUM(C11:C15)</f>
        <v>75494.429999999993</v>
      </c>
      <c r="D16" s="18">
        <f>SUM(D11:D15)</f>
        <v>754595.5199999999</v>
      </c>
      <c r="E16" s="18">
        <f>SUM(E11:E15)</f>
        <v>763007.50000000012</v>
      </c>
      <c r="F16" s="80">
        <f>F11+F12+G14+G15</f>
        <v>79082.450000000012</v>
      </c>
      <c r="G16" s="100"/>
      <c r="H16" s="81"/>
      <c r="I16" s="19"/>
      <c r="J16" s="22"/>
      <c r="N16">
        <v>2241.96</v>
      </c>
      <c r="P16">
        <v>11039.6</v>
      </c>
      <c r="R16">
        <v>18350.330000000002</v>
      </c>
    </row>
    <row r="17" spans="1:18" ht="17.25" customHeight="1">
      <c r="N17">
        <v>2489.41</v>
      </c>
      <c r="P17">
        <v>13727.5</v>
      </c>
      <c r="R17">
        <v>22901.119999999999</v>
      </c>
    </row>
    <row r="18" spans="1:18" ht="27.75" customHeight="1">
      <c r="A18" s="82" t="s">
        <v>23</v>
      </c>
      <c r="B18" s="83"/>
      <c r="C18" s="83"/>
      <c r="D18" s="83"/>
      <c r="E18" s="83"/>
      <c r="F18" s="83"/>
      <c r="G18" s="83"/>
      <c r="H18" s="83"/>
      <c r="N18">
        <v>1645.71</v>
      </c>
      <c r="P18">
        <v>9936.9</v>
      </c>
      <c r="R18">
        <v>16478.32</v>
      </c>
    </row>
    <row r="19" spans="1:18" ht="14.25" customHeight="1">
      <c r="A19" s="84"/>
      <c r="B19" s="85"/>
      <c r="C19" s="85"/>
      <c r="D19" s="85"/>
      <c r="E19" s="85"/>
      <c r="F19" s="85"/>
      <c r="G19" s="85"/>
      <c r="H19" s="85"/>
      <c r="N19">
        <v>3364.57</v>
      </c>
      <c r="P19">
        <v>13201.8</v>
      </c>
      <c r="R19">
        <v>22024.1</v>
      </c>
    </row>
    <row r="20" spans="1:18" ht="38.25" customHeight="1">
      <c r="A20" s="86" t="s">
        <v>24</v>
      </c>
      <c r="B20" s="87"/>
      <c r="C20" s="23" t="s">
        <v>25</v>
      </c>
      <c r="D20" s="24" t="s">
        <v>26</v>
      </c>
      <c r="E20" s="88" t="s">
        <v>27</v>
      </c>
      <c r="F20" s="89"/>
      <c r="G20" s="89"/>
      <c r="H20" s="90"/>
      <c r="N20">
        <v>3951.83</v>
      </c>
      <c r="P20">
        <v>11836.1</v>
      </c>
      <c r="R20">
        <v>19011.18</v>
      </c>
    </row>
    <row r="21" spans="1:18" ht="15.75">
      <c r="A21" s="25" t="s">
        <v>28</v>
      </c>
      <c r="B21" s="26"/>
      <c r="C21" s="27"/>
      <c r="D21" s="28"/>
      <c r="E21" s="29"/>
      <c r="F21" s="30"/>
      <c r="G21" s="30"/>
      <c r="H21" s="31"/>
      <c r="N21">
        <f>SUM(N12:N20)</f>
        <v>18055.89</v>
      </c>
      <c r="P21">
        <f>SUM(P12:P20)</f>
        <v>83231.8</v>
      </c>
      <c r="R21">
        <f>SUM(R12:R20)</f>
        <v>137932.82</v>
      </c>
    </row>
    <row r="22" spans="1:18" ht="58.5" customHeight="1">
      <c r="A22" s="32" t="s">
        <v>29</v>
      </c>
      <c r="B22" s="26"/>
      <c r="C22" s="33">
        <v>22339</v>
      </c>
      <c r="D22" s="34" t="s">
        <v>30</v>
      </c>
      <c r="E22" s="68" t="s">
        <v>70</v>
      </c>
      <c r="F22" s="66"/>
      <c r="G22" s="66"/>
      <c r="H22" s="67"/>
    </row>
    <row r="23" spans="1:18" ht="39.75" customHeight="1">
      <c r="A23" s="32" t="s">
        <v>32</v>
      </c>
      <c r="B23" s="26"/>
      <c r="C23" s="33">
        <v>33120</v>
      </c>
      <c r="D23" s="34" t="s">
        <v>30</v>
      </c>
      <c r="E23" s="68" t="s">
        <v>33</v>
      </c>
      <c r="F23" s="66"/>
      <c r="G23" s="66"/>
      <c r="H23" s="67"/>
    </row>
    <row r="24" spans="1:18" ht="28.5" customHeight="1">
      <c r="A24" s="74" t="s">
        <v>34</v>
      </c>
      <c r="B24" s="75"/>
      <c r="C24" s="33">
        <v>15212.55</v>
      </c>
      <c r="D24" s="38" t="s">
        <v>35</v>
      </c>
      <c r="E24" s="68" t="s">
        <v>36</v>
      </c>
      <c r="F24" s="66"/>
      <c r="G24" s="66"/>
      <c r="H24" s="67"/>
    </row>
    <row r="25" spans="1:18" ht="33.75" customHeight="1">
      <c r="A25" s="76" t="s">
        <v>37</v>
      </c>
      <c r="B25" s="77"/>
      <c r="C25" s="33">
        <v>8228.8799999999992</v>
      </c>
      <c r="D25" s="38" t="s">
        <v>38</v>
      </c>
      <c r="E25" s="68" t="s">
        <v>39</v>
      </c>
      <c r="F25" s="66"/>
      <c r="G25" s="66"/>
      <c r="H25" s="67"/>
    </row>
    <row r="26" spans="1:18" ht="33" customHeight="1">
      <c r="A26" s="74" t="s">
        <v>40</v>
      </c>
      <c r="B26" s="78"/>
      <c r="C26" s="33">
        <v>61693.919999999998</v>
      </c>
      <c r="D26" s="34" t="s">
        <v>30</v>
      </c>
      <c r="E26" s="68" t="s">
        <v>41</v>
      </c>
      <c r="F26" s="66"/>
      <c r="G26" s="66"/>
      <c r="H26" s="67"/>
    </row>
    <row r="27" spans="1:18" ht="47.25" customHeight="1">
      <c r="A27" s="39" t="s">
        <v>42</v>
      </c>
      <c r="B27" s="40"/>
      <c r="C27" s="33">
        <v>165911</v>
      </c>
      <c r="D27" s="34" t="s">
        <v>30</v>
      </c>
      <c r="E27" s="68" t="s">
        <v>43</v>
      </c>
      <c r="F27" s="66"/>
      <c r="G27" s="66"/>
      <c r="H27" s="67"/>
    </row>
    <row r="28" spans="1:18" ht="30" customHeight="1">
      <c r="A28" s="39" t="s">
        <v>44</v>
      </c>
      <c r="B28" s="40"/>
      <c r="C28" s="33">
        <v>4216</v>
      </c>
      <c r="D28" s="38" t="s">
        <v>45</v>
      </c>
      <c r="E28" s="68" t="s">
        <v>46</v>
      </c>
      <c r="F28" s="66"/>
      <c r="G28" s="66"/>
      <c r="H28" s="67"/>
    </row>
    <row r="29" spans="1:18" ht="30.75" customHeight="1">
      <c r="A29" s="39" t="s">
        <v>47</v>
      </c>
      <c r="B29" s="40"/>
      <c r="C29" s="33">
        <v>61693.919999999998</v>
      </c>
      <c r="D29" s="34" t="s">
        <v>30</v>
      </c>
      <c r="E29" s="68" t="s">
        <v>48</v>
      </c>
      <c r="F29" s="66"/>
      <c r="G29" s="66"/>
      <c r="H29" s="67"/>
    </row>
    <row r="30" spans="1:18" ht="46.5" customHeight="1">
      <c r="A30" s="39" t="s">
        <v>49</v>
      </c>
      <c r="B30" s="40"/>
      <c r="C30" s="41">
        <v>21911</v>
      </c>
      <c r="D30" s="34" t="s">
        <v>30</v>
      </c>
      <c r="E30" s="68" t="s">
        <v>71</v>
      </c>
      <c r="F30" s="66"/>
      <c r="G30" s="66"/>
      <c r="H30" s="67"/>
    </row>
    <row r="31" spans="1:18" ht="39.75" customHeight="1">
      <c r="A31" s="39" t="s">
        <v>72</v>
      </c>
      <c r="B31" s="42"/>
      <c r="C31" s="41">
        <v>43479.16</v>
      </c>
      <c r="D31" s="43" t="s">
        <v>52</v>
      </c>
      <c r="E31" s="68" t="s">
        <v>75</v>
      </c>
      <c r="F31" s="66"/>
      <c r="G31" s="66"/>
      <c r="H31" s="67"/>
    </row>
    <row r="32" spans="1:18" ht="33.75" customHeight="1">
      <c r="A32" s="39" t="s">
        <v>73</v>
      </c>
      <c r="B32" s="42"/>
      <c r="C32" s="41">
        <v>32115.78</v>
      </c>
      <c r="D32" s="43" t="s">
        <v>76</v>
      </c>
      <c r="E32" s="35"/>
      <c r="F32" s="36"/>
      <c r="G32" s="36"/>
      <c r="H32" s="37"/>
    </row>
    <row r="33" spans="1:8" ht="33.75" customHeight="1">
      <c r="A33" s="39" t="s">
        <v>74</v>
      </c>
      <c r="B33" s="42"/>
      <c r="C33" s="41">
        <v>75238.320000000007</v>
      </c>
      <c r="D33" s="43" t="s">
        <v>77</v>
      </c>
      <c r="E33" s="35"/>
      <c r="F33" s="36"/>
      <c r="G33" s="36"/>
      <c r="H33" s="37"/>
    </row>
    <row r="34" spans="1:8" ht="27" customHeight="1">
      <c r="A34" s="44" t="s">
        <v>22</v>
      </c>
      <c r="B34" s="45"/>
      <c r="C34" s="46">
        <f>SUM(C22:C33)</f>
        <v>545159.53</v>
      </c>
      <c r="D34" s="47" t="s">
        <v>54</v>
      </c>
      <c r="E34" s="71"/>
      <c r="F34" s="72"/>
      <c r="G34" s="72"/>
      <c r="H34" s="73"/>
    </row>
    <row r="35" spans="1:8" ht="27.75" customHeight="1">
      <c r="A35" s="60" t="s">
        <v>15</v>
      </c>
      <c r="B35" s="61"/>
      <c r="C35" s="48"/>
      <c r="D35" s="49"/>
      <c r="E35" s="62"/>
      <c r="F35" s="63"/>
      <c r="G35" s="63"/>
      <c r="H35" s="64"/>
    </row>
    <row r="36" spans="1:8" ht="45.75" customHeight="1">
      <c r="A36" s="32" t="s">
        <v>55</v>
      </c>
      <c r="B36" s="50"/>
      <c r="C36" s="51">
        <v>86267.45</v>
      </c>
      <c r="D36" s="52" t="s">
        <v>0</v>
      </c>
      <c r="E36" s="65" t="s">
        <v>56</v>
      </c>
      <c r="F36" s="66"/>
      <c r="G36" s="66"/>
      <c r="H36" s="67"/>
    </row>
    <row r="37" spans="1:8" ht="38.25">
      <c r="A37" s="32" t="s">
        <v>57</v>
      </c>
      <c r="B37" s="53"/>
      <c r="C37" s="51">
        <v>8365</v>
      </c>
      <c r="D37" s="34" t="s">
        <v>58</v>
      </c>
      <c r="E37" s="68" t="s">
        <v>59</v>
      </c>
      <c r="F37" s="66"/>
      <c r="G37" s="66"/>
      <c r="H37" s="67"/>
    </row>
    <row r="38" spans="1:8" ht="47.25" customHeight="1">
      <c r="A38" s="32" t="s">
        <v>78</v>
      </c>
      <c r="B38" s="53"/>
      <c r="C38" s="51">
        <v>5669.5</v>
      </c>
      <c r="D38" s="54"/>
      <c r="E38" s="68"/>
      <c r="F38" s="69"/>
      <c r="G38" s="69"/>
      <c r="H38" s="70"/>
    </row>
    <row r="39" spans="1:8" ht="23.25" customHeight="1">
      <c r="A39" s="55" t="s">
        <v>22</v>
      </c>
      <c r="B39" s="53"/>
      <c r="C39" s="56">
        <f>SUM(C36:C38)</f>
        <v>100301.95</v>
      </c>
      <c r="D39" s="53"/>
      <c r="E39" s="57"/>
      <c r="F39" s="53"/>
      <c r="G39" s="53"/>
      <c r="H39" s="58"/>
    </row>
    <row r="40" spans="1:8">
      <c r="A40" s="59"/>
      <c r="B40" s="53"/>
    </row>
    <row r="41" spans="1:8" ht="18" customHeight="1">
      <c r="A41" t="s">
        <v>64</v>
      </c>
      <c r="C41" t="s">
        <v>65</v>
      </c>
    </row>
    <row r="42" spans="1:8" ht="16.5" customHeight="1"/>
    <row r="43" spans="1:8">
      <c r="A43" t="s">
        <v>66</v>
      </c>
    </row>
    <row r="45" spans="1:8" ht="27" customHeight="1">
      <c r="A45" t="s">
        <v>67</v>
      </c>
      <c r="E45" t="s">
        <v>68</v>
      </c>
    </row>
  </sheetData>
  <mergeCells count="33">
    <mergeCell ref="A35:B35"/>
    <mergeCell ref="E35:H35"/>
    <mergeCell ref="E36:H36"/>
    <mergeCell ref="E37:H37"/>
    <mergeCell ref="E38:H38"/>
    <mergeCell ref="E34:H34"/>
    <mergeCell ref="A24:B24"/>
    <mergeCell ref="E24:H24"/>
    <mergeCell ref="A25:B25"/>
    <mergeCell ref="E25:H25"/>
    <mergeCell ref="A26:B26"/>
    <mergeCell ref="E26:H26"/>
    <mergeCell ref="E27:H27"/>
    <mergeCell ref="E28:H28"/>
    <mergeCell ref="E29:H29"/>
    <mergeCell ref="E30:H30"/>
    <mergeCell ref="E31:H31"/>
    <mergeCell ref="E23:H23"/>
    <mergeCell ref="F12:H12"/>
    <mergeCell ref="G13:H13"/>
    <mergeCell ref="G14:H14"/>
    <mergeCell ref="G15:H15"/>
    <mergeCell ref="F16:H16"/>
    <mergeCell ref="A18:H19"/>
    <mergeCell ref="A20:B20"/>
    <mergeCell ref="E20:H20"/>
    <mergeCell ref="E22:H22"/>
    <mergeCell ref="F11:H11"/>
    <mergeCell ref="A2:H2"/>
    <mergeCell ref="A3:K3"/>
    <mergeCell ref="D7:F7"/>
    <mergeCell ref="A9:H9"/>
    <mergeCell ref="F10:H10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Тореза 91</vt:lpstr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2018-04-25T07:10:04Z</cp:lastPrinted>
  <dcterms:created xsi:type="dcterms:W3CDTF">2017-04-21T04:30:55Z</dcterms:created>
  <dcterms:modified xsi:type="dcterms:W3CDTF">2018-12-28T04:01:09Z</dcterms:modified>
</cp:coreProperties>
</file>