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2780" firstSheet="2" activeTab="11"/>
  </bookViews>
  <sheets>
    <sheet name="Январь" sheetId="4" r:id="rId1"/>
    <sheet name="Февраль" sheetId="5" r:id="rId2"/>
    <sheet name="Март" sheetId="6" r:id="rId3"/>
    <sheet name="Апрель" sheetId="7" r:id="rId4"/>
    <sheet name="Май" sheetId="8" r:id="rId5"/>
    <sheet name="Июнь" sheetId="9" r:id="rId6"/>
    <sheet name="Июль" sheetId="10" r:id="rId7"/>
    <sheet name="Август" sheetId="11" r:id="rId8"/>
    <sheet name="Сентябрь" sheetId="12" r:id="rId9"/>
    <sheet name="Октябрь" sheetId="13" r:id="rId10"/>
    <sheet name="Ноябрь" sheetId="14" r:id="rId11"/>
    <sheet name="Декабрь" sheetId="15" r:id="rId12"/>
  </sheets>
  <calcPr calcId="124519"/>
</workbook>
</file>

<file path=xl/calcChain.xml><?xml version="1.0" encoding="utf-8"?>
<calcChain xmlns="http://schemas.openxmlformats.org/spreadsheetml/2006/main">
  <c r="D20" i="13"/>
  <c r="D21" s="1"/>
  <c r="D19"/>
  <c r="D13"/>
  <c r="D12"/>
  <c r="D5"/>
  <c r="D4"/>
  <c r="D14" l="1"/>
  <c r="D5" i="12" l="1"/>
  <c r="D4"/>
  <c r="D5" i="11" l="1"/>
  <c r="D4"/>
  <c r="D5" i="10" l="1"/>
  <c r="D4"/>
  <c r="D5" i="9" l="1"/>
  <c r="D4"/>
  <c r="D5" i="8" l="1"/>
  <c r="D4"/>
  <c r="D5" i="7" l="1"/>
  <c r="D4"/>
  <c r="D6" i="13" l="1"/>
  <c r="D6" i="12"/>
  <c r="D6" i="11"/>
  <c r="D6" i="10"/>
  <c r="D6" i="9"/>
  <c r="D6" i="8"/>
  <c r="D6" i="7"/>
  <c r="D6" i="6"/>
  <c r="D6" i="5"/>
  <c r="D6" i="4"/>
  <c r="D6" i="15" l="1"/>
  <c r="D6" i="14"/>
</calcChain>
</file>

<file path=xl/sharedStrings.xml><?xml version="1.0" encoding="utf-8"?>
<sst xmlns="http://schemas.openxmlformats.org/spreadsheetml/2006/main" count="126" uniqueCount="22">
  <si>
    <t>№</t>
  </si>
  <si>
    <t xml:space="preserve">Наименование </t>
  </si>
  <si>
    <t>Электроэнергия для компенсации потерь,МВт.час</t>
  </si>
  <si>
    <t>ОАО "Кузбассэнергосбыт"</t>
  </si>
  <si>
    <t>Контрагент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</si>
  <si>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</si>
  <si>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</si>
  <si>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</si>
  <si>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</si>
  <si>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</si>
  <si>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</si>
  <si>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</si>
  <si>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</si>
  <si>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</si>
  <si>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</si>
  <si>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</si>
  <si>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</si>
  <si>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</si>
  <si>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Электроэнергия для компенсации потерь, руб., без НДС</t>
  </si>
  <si>
    <t>Тариф, руб./тыс. кВт*ч без НДС</t>
  </si>
  <si>
    <t>Корректировка за июнь 2017 г.</t>
  </si>
  <si>
    <t>Корректировка за июль 2017 г.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</si>
</sst>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Verdana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Verdana"/>
      <family val="2"/>
      <charset val="204"/>
    </font>
    <font>
      <b/>
      <sz val="11"/>
      <color rgb="FFC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49" fontId="4" fillId="0" borderId="1" xfId="2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/>
    <xf numFmtId="0" fontId="6" fillId="0" borderId="1" xfId="1" applyFont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center" wrapText="1"/>
    </xf>
    <xf numFmtId="0" fontId="6" fillId="0" borderId="0" xfId="1" applyFont="1"/>
    <xf numFmtId="0" fontId="6" fillId="0" borderId="1" xfId="1" applyFont="1" applyFill="1" applyBorder="1" applyAlignment="1">
      <alignment vertical="center" wrapText="1"/>
    </xf>
    <xf numFmtId="0" fontId="1" fillId="0" borderId="0" xfId="1" applyFont="1"/>
    <xf numFmtId="4" fontId="2" fillId="0" borderId="1" xfId="1" quotePrefix="1" applyNumberFormat="1" applyFont="1" applyFill="1" applyBorder="1" applyAlignment="1">
      <alignment vertical="center"/>
    </xf>
    <xf numFmtId="4" fontId="6" fillId="0" borderId="1" xfId="1" quotePrefix="1" applyNumberFormat="1" applyFont="1" applyFill="1" applyBorder="1" applyAlignment="1">
      <alignment vertical="center"/>
    </xf>
    <xf numFmtId="0" fontId="2" fillId="0" borderId="1" xfId="3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0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_НПК_модель02.12.03" xfId="3"/>
    <cellStyle name="Обычный_Финплан ГЭС май 2013" xfId="2"/>
    <cellStyle name="Финансовый 2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F23" sqref="F23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  <col min="5" max="5" width="10" bestFit="1" customWidth="1"/>
  </cols>
  <sheetData>
    <row r="1" spans="1:4" ht="63.75" customHeight="1">
      <c r="A1" s="15" t="s">
        <v>17</v>
      </c>
      <c r="B1" s="15"/>
      <c r="C1" s="15"/>
      <c r="D1" s="15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5</v>
      </c>
    </row>
    <row r="4" spans="1:4" s="7" customFormat="1" ht="25.5">
      <c r="A4" s="5">
        <v>1</v>
      </c>
      <c r="B4" s="6" t="s">
        <v>2</v>
      </c>
      <c r="C4" s="16" t="s">
        <v>3</v>
      </c>
      <c r="D4" s="11">
        <v>306.43900000000002</v>
      </c>
    </row>
    <row r="5" spans="1:4" s="9" customFormat="1" ht="12.75">
      <c r="A5" s="5">
        <v>2</v>
      </c>
      <c r="B5" s="8" t="s">
        <v>19</v>
      </c>
      <c r="C5" s="16"/>
      <c r="D5" s="11">
        <v>2057.2723119999996</v>
      </c>
    </row>
    <row r="6" spans="1:4" s="9" customFormat="1" ht="25.5">
      <c r="A6" s="5">
        <v>3</v>
      </c>
      <c r="B6" s="12" t="s">
        <v>18</v>
      </c>
      <c r="C6" s="16"/>
      <c r="D6" s="10">
        <f t="shared" ref="D6" si="0">D4*D5</f>
        <v>630428.47001696797</v>
      </c>
    </row>
  </sheetData>
  <mergeCells count="2">
    <mergeCell ref="A1:D1"/>
    <mergeCell ref="C4:C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B27" sqref="B27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  <col min="5" max="5" width="10" bestFit="1" customWidth="1"/>
  </cols>
  <sheetData>
    <row r="1" spans="1:4" ht="63.75" customHeight="1">
      <c r="A1" s="15" t="s">
        <v>17</v>
      </c>
      <c r="B1" s="15"/>
      <c r="C1" s="15"/>
      <c r="D1" s="15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14</v>
      </c>
    </row>
    <row r="4" spans="1:4" s="7" customFormat="1" ht="25.5">
      <c r="A4" s="5">
        <v>1</v>
      </c>
      <c r="B4" s="6" t="s">
        <v>2</v>
      </c>
      <c r="C4" s="16" t="s">
        <v>3</v>
      </c>
      <c r="D4" s="11">
        <f>253479/1000</f>
        <v>253.47900000000001</v>
      </c>
    </row>
    <row r="5" spans="1:4" s="9" customFormat="1" ht="12.75">
      <c r="A5" s="5">
        <v>2</v>
      </c>
      <c r="B5" s="8" t="s">
        <v>19</v>
      </c>
      <c r="C5" s="16"/>
      <c r="D5" s="11">
        <f>2.260103559*1000</f>
        <v>2260.1035590000001</v>
      </c>
    </row>
    <row r="6" spans="1:4" s="9" customFormat="1" ht="25.5">
      <c r="A6" s="5">
        <v>3</v>
      </c>
      <c r="B6" s="12" t="s">
        <v>18</v>
      </c>
      <c r="C6" s="16"/>
      <c r="D6" s="10">
        <f>D4*D5</f>
        <v>572888.79003176105</v>
      </c>
    </row>
    <row r="9" spans="1:4">
      <c r="B9" s="14" t="s">
        <v>20</v>
      </c>
    </row>
    <row r="11" spans="1:4">
      <c r="A11" s="2" t="s">
        <v>0</v>
      </c>
      <c r="B11" s="13" t="s">
        <v>1</v>
      </c>
      <c r="C11" s="13" t="s">
        <v>4</v>
      </c>
      <c r="D11" s="1" t="s">
        <v>14</v>
      </c>
    </row>
    <row r="12" spans="1:4" ht="25.5">
      <c r="A12" s="5">
        <v>1</v>
      </c>
      <c r="B12" s="6" t="s">
        <v>2</v>
      </c>
      <c r="C12" s="16" t="s">
        <v>3</v>
      </c>
      <c r="D12" s="11">
        <f>141/1000</f>
        <v>0.14099999999999999</v>
      </c>
    </row>
    <row r="13" spans="1:4">
      <c r="A13" s="5">
        <v>2</v>
      </c>
      <c r="B13" s="8" t="s">
        <v>19</v>
      </c>
      <c r="C13" s="16"/>
      <c r="D13" s="11">
        <f>Июнь!D5</f>
        <v>1639.72</v>
      </c>
    </row>
    <row r="14" spans="1:4" ht="25.5">
      <c r="A14" s="5">
        <v>3</v>
      </c>
      <c r="B14" s="12" t="s">
        <v>18</v>
      </c>
      <c r="C14" s="16"/>
      <c r="D14" s="10">
        <f>D12*D13</f>
        <v>231.20051999999998</v>
      </c>
    </row>
    <row r="16" spans="1:4">
      <c r="B16" s="14" t="s">
        <v>21</v>
      </c>
    </row>
    <row r="18" spans="1:4">
      <c r="A18" s="2" t="s">
        <v>0</v>
      </c>
      <c r="B18" s="13" t="s">
        <v>1</v>
      </c>
      <c r="C18" s="13" t="s">
        <v>4</v>
      </c>
      <c r="D18" s="1" t="s">
        <v>14</v>
      </c>
    </row>
    <row r="19" spans="1:4" ht="25.5">
      <c r="A19" s="5">
        <v>1</v>
      </c>
      <c r="B19" s="6" t="s">
        <v>2</v>
      </c>
      <c r="C19" s="16" t="s">
        <v>3</v>
      </c>
      <c r="D19" s="11">
        <f>62/1000</f>
        <v>6.2E-2</v>
      </c>
    </row>
    <row r="20" spans="1:4">
      <c r="A20" s="5">
        <v>2</v>
      </c>
      <c r="B20" s="8" t="s">
        <v>19</v>
      </c>
      <c r="C20" s="16"/>
      <c r="D20" s="11">
        <f>Июль!D5</f>
        <v>1956.7680949999999</v>
      </c>
    </row>
    <row r="21" spans="1:4" ht="25.5">
      <c r="A21" s="5">
        <v>3</v>
      </c>
      <c r="B21" s="12" t="s">
        <v>18</v>
      </c>
      <c r="C21" s="16"/>
      <c r="D21" s="10">
        <f>D19*D20</f>
        <v>121.31962188999999</v>
      </c>
    </row>
  </sheetData>
  <mergeCells count="4">
    <mergeCell ref="C4:C6"/>
    <mergeCell ref="A1:D1"/>
    <mergeCell ref="C12:C14"/>
    <mergeCell ref="C19:C2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D5" sqref="D5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  <col min="5" max="5" width="10" bestFit="1" customWidth="1"/>
  </cols>
  <sheetData>
    <row r="1" spans="1:4" ht="63.75" customHeight="1">
      <c r="A1" s="15" t="s">
        <v>17</v>
      </c>
      <c r="B1" s="15"/>
      <c r="C1" s="15"/>
      <c r="D1" s="15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15</v>
      </c>
    </row>
    <row r="4" spans="1:4" s="7" customFormat="1" ht="25.5">
      <c r="A4" s="5">
        <v>1</v>
      </c>
      <c r="B4" s="6" t="s">
        <v>2</v>
      </c>
      <c r="C4" s="16" t="s">
        <v>3</v>
      </c>
      <c r="D4" s="11">
        <v>321513</v>
      </c>
    </row>
    <row r="5" spans="1:4" s="9" customFormat="1" ht="12.75">
      <c r="A5" s="5">
        <v>2</v>
      </c>
      <c r="B5" s="8" t="s">
        <v>19</v>
      </c>
      <c r="C5" s="16"/>
      <c r="D5" s="11">
        <v>2.390706877</v>
      </c>
    </row>
    <row r="6" spans="1:4" s="9" customFormat="1" ht="25.5">
      <c r="A6" s="5">
        <v>3</v>
      </c>
      <c r="B6" s="12" t="s">
        <v>18</v>
      </c>
      <c r="C6" s="16"/>
      <c r="D6" s="10">
        <f>D4*D5</f>
        <v>768643.34014490095</v>
      </c>
    </row>
  </sheetData>
  <mergeCells count="2">
    <mergeCell ref="C4:C6"/>
    <mergeCell ref="A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6"/>
  <sheetViews>
    <sheetView tabSelected="1" workbookViewId="0">
      <selection activeCell="D5" sqref="D5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  <col min="5" max="5" width="10" bestFit="1" customWidth="1"/>
  </cols>
  <sheetData>
    <row r="1" spans="1:4" ht="63.75" customHeight="1">
      <c r="A1" s="15" t="s">
        <v>17</v>
      </c>
      <c r="B1" s="15"/>
      <c r="C1" s="15"/>
      <c r="D1" s="15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16</v>
      </c>
    </row>
    <row r="4" spans="1:4" s="7" customFormat="1" ht="25.5">
      <c r="A4" s="5">
        <v>1</v>
      </c>
      <c r="B4" s="6" t="s">
        <v>2</v>
      </c>
      <c r="C4" s="16" t="s">
        <v>3</v>
      </c>
      <c r="D4" s="11">
        <v>317134</v>
      </c>
    </row>
    <row r="5" spans="1:4" s="9" customFormat="1" ht="12.75">
      <c r="A5" s="5">
        <v>2</v>
      </c>
      <c r="B5" s="8" t="s">
        <v>19</v>
      </c>
      <c r="C5" s="16"/>
      <c r="D5" s="11">
        <v>2.1993554460000002</v>
      </c>
    </row>
    <row r="6" spans="1:4" s="9" customFormat="1" ht="25.5">
      <c r="A6" s="5">
        <v>3</v>
      </c>
      <c r="B6" s="12" t="s">
        <v>18</v>
      </c>
      <c r="C6" s="16"/>
      <c r="D6" s="10">
        <f>D4*D5</f>
        <v>697490.39001176402</v>
      </c>
    </row>
  </sheetData>
  <mergeCells count="2">
    <mergeCell ref="C4:C6"/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sqref="A1:D1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</cols>
  <sheetData>
    <row r="1" spans="1:4" ht="63.75" customHeight="1">
      <c r="A1" s="15" t="s">
        <v>17</v>
      </c>
      <c r="B1" s="15"/>
      <c r="C1" s="15"/>
      <c r="D1" s="15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6</v>
      </c>
    </row>
    <row r="4" spans="1:4" s="7" customFormat="1" ht="25.5">
      <c r="A4" s="5">
        <v>1</v>
      </c>
      <c r="B4" s="6" t="s">
        <v>2</v>
      </c>
      <c r="C4" s="16" t="s">
        <v>3</v>
      </c>
      <c r="D4" s="11">
        <v>149.03399999999999</v>
      </c>
    </row>
    <row r="5" spans="1:4" s="9" customFormat="1" ht="12.75">
      <c r="A5" s="5">
        <v>2</v>
      </c>
      <c r="B5" s="8" t="s">
        <v>19</v>
      </c>
      <c r="C5" s="16"/>
      <c r="D5" s="11">
        <v>2213.0499749999999</v>
      </c>
    </row>
    <row r="6" spans="1:4" s="9" customFormat="1" ht="25.5">
      <c r="A6" s="5">
        <v>3</v>
      </c>
      <c r="B6" s="12" t="s">
        <v>18</v>
      </c>
      <c r="C6" s="16"/>
      <c r="D6" s="10">
        <f t="shared" ref="D6" si="0">D4*D5</f>
        <v>329819.68997414998</v>
      </c>
    </row>
  </sheetData>
  <mergeCells count="2">
    <mergeCell ref="C4:C6"/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sqref="A1:D1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  <col min="5" max="5" width="10" bestFit="1" customWidth="1"/>
  </cols>
  <sheetData>
    <row r="1" spans="1:4" ht="63.75" customHeight="1">
      <c r="A1" s="15" t="s">
        <v>17</v>
      </c>
      <c r="B1" s="15"/>
      <c r="C1" s="15"/>
      <c r="D1" s="15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7</v>
      </c>
    </row>
    <row r="4" spans="1:4" s="7" customFormat="1" ht="25.5">
      <c r="A4" s="5">
        <v>1</v>
      </c>
      <c r="B4" s="6" t="s">
        <v>2</v>
      </c>
      <c r="C4" s="16" t="s">
        <v>3</v>
      </c>
      <c r="D4" s="11">
        <v>524.63400000000001</v>
      </c>
    </row>
    <row r="5" spans="1:4" s="9" customFormat="1" ht="12.75">
      <c r="A5" s="5">
        <v>2</v>
      </c>
      <c r="B5" s="8" t="s">
        <v>19</v>
      </c>
      <c r="C5" s="16"/>
      <c r="D5" s="11">
        <v>1798.6061520000001</v>
      </c>
    </row>
    <row r="6" spans="1:4" s="9" customFormat="1" ht="25.5">
      <c r="A6" s="5">
        <v>3</v>
      </c>
      <c r="B6" s="12" t="s">
        <v>18</v>
      </c>
      <c r="C6" s="16"/>
      <c r="D6" s="10">
        <f t="shared" ref="D6" si="0">D4*D5</f>
        <v>943609.939948368</v>
      </c>
    </row>
  </sheetData>
  <mergeCells count="2">
    <mergeCell ref="C4:C6"/>
    <mergeCell ref="A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D6" sqref="D6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  <col min="5" max="5" width="10" bestFit="1" customWidth="1"/>
  </cols>
  <sheetData>
    <row r="1" spans="1:4" ht="63.75" customHeight="1">
      <c r="A1" s="15" t="s">
        <v>17</v>
      </c>
      <c r="B1" s="15"/>
      <c r="C1" s="15"/>
      <c r="D1" s="15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8</v>
      </c>
    </row>
    <row r="4" spans="1:4" s="7" customFormat="1" ht="25.5">
      <c r="A4" s="5">
        <v>1</v>
      </c>
      <c r="B4" s="6" t="s">
        <v>2</v>
      </c>
      <c r="C4" s="16" t="s">
        <v>3</v>
      </c>
      <c r="D4" s="11">
        <f>383260/1000</f>
        <v>383.26</v>
      </c>
    </row>
    <row r="5" spans="1:4" s="9" customFormat="1" ht="12.75">
      <c r="A5" s="5">
        <v>2</v>
      </c>
      <c r="B5" s="8" t="s">
        <v>19</v>
      </c>
      <c r="C5" s="16"/>
      <c r="D5" s="11">
        <f>1.823476543*1000</f>
        <v>1823.476543</v>
      </c>
    </row>
    <row r="6" spans="1:4" s="9" customFormat="1" ht="25.5">
      <c r="A6" s="5">
        <v>3</v>
      </c>
      <c r="B6" s="12" t="s">
        <v>18</v>
      </c>
      <c r="C6" s="16"/>
      <c r="D6" s="10">
        <f t="shared" ref="D6" si="0">D4*D5</f>
        <v>698865.61987018003</v>
      </c>
    </row>
  </sheetData>
  <mergeCells count="2">
    <mergeCell ref="C4:C6"/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D6" sqref="D6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  <col min="5" max="5" width="10" bestFit="1" customWidth="1"/>
  </cols>
  <sheetData>
    <row r="1" spans="1:4" ht="63.75" customHeight="1">
      <c r="A1" s="15" t="s">
        <v>17</v>
      </c>
      <c r="B1" s="15"/>
      <c r="C1" s="15"/>
      <c r="D1" s="15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9</v>
      </c>
    </row>
    <row r="4" spans="1:4" s="7" customFormat="1" ht="25.5">
      <c r="A4" s="5">
        <v>1</v>
      </c>
      <c r="B4" s="6" t="s">
        <v>2</v>
      </c>
      <c r="C4" s="16" t="s">
        <v>3</v>
      </c>
      <c r="D4" s="11">
        <f>485680/1000</f>
        <v>485.68</v>
      </c>
    </row>
    <row r="5" spans="1:4" s="9" customFormat="1" ht="12.75">
      <c r="A5" s="5">
        <v>2</v>
      </c>
      <c r="B5" s="8" t="s">
        <v>19</v>
      </c>
      <c r="C5" s="16"/>
      <c r="D5" s="11">
        <f>1.533487152*1000</f>
        <v>1533.4871519999999</v>
      </c>
    </row>
    <row r="6" spans="1:4" s="9" customFormat="1" ht="25.5">
      <c r="A6" s="5">
        <v>3</v>
      </c>
      <c r="B6" s="12" t="s">
        <v>18</v>
      </c>
      <c r="C6" s="16"/>
      <c r="D6" s="10">
        <f t="shared" ref="D6" si="0">D4*D5</f>
        <v>744784.03998335998</v>
      </c>
    </row>
  </sheetData>
  <mergeCells count="2">
    <mergeCell ref="C4:C6"/>
    <mergeCell ref="A1:D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D6" sqref="D6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  <col min="5" max="5" width="10" bestFit="1" customWidth="1"/>
  </cols>
  <sheetData>
    <row r="1" spans="1:4" ht="63.75" customHeight="1">
      <c r="A1" s="15" t="s">
        <v>17</v>
      </c>
      <c r="B1" s="15"/>
      <c r="C1" s="15"/>
      <c r="D1" s="15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10</v>
      </c>
    </row>
    <row r="4" spans="1:4" s="7" customFormat="1" ht="25.5">
      <c r="A4" s="5">
        <v>1</v>
      </c>
      <c r="B4" s="6" t="s">
        <v>2</v>
      </c>
      <c r="C4" s="16" t="s">
        <v>3</v>
      </c>
      <c r="D4" s="11">
        <f>156026/1000</f>
        <v>156.02600000000001</v>
      </c>
    </row>
    <row r="5" spans="1:4" s="9" customFormat="1" ht="12.75">
      <c r="A5" s="5">
        <v>2</v>
      </c>
      <c r="B5" s="8" t="s">
        <v>19</v>
      </c>
      <c r="C5" s="16"/>
      <c r="D5" s="11">
        <f>1.63972*1000</f>
        <v>1639.72</v>
      </c>
    </row>
    <row r="6" spans="1:4" s="9" customFormat="1" ht="25.5">
      <c r="A6" s="5">
        <v>3</v>
      </c>
      <c r="B6" s="12" t="s">
        <v>18</v>
      </c>
      <c r="C6" s="16"/>
      <c r="D6" s="10">
        <f t="shared" ref="D6" si="0">D4*D5</f>
        <v>255838.95272000003</v>
      </c>
    </row>
  </sheetData>
  <mergeCells count="2">
    <mergeCell ref="C4:C6"/>
    <mergeCell ref="A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D6" sqref="D6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  <col min="5" max="5" width="10" bestFit="1" customWidth="1"/>
  </cols>
  <sheetData>
    <row r="1" spans="1:4" ht="63.75" customHeight="1">
      <c r="A1" s="15" t="s">
        <v>17</v>
      </c>
      <c r="B1" s="15"/>
      <c r="C1" s="15"/>
      <c r="D1" s="15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11</v>
      </c>
    </row>
    <row r="4" spans="1:4" s="7" customFormat="1" ht="25.5">
      <c r="A4" s="5">
        <v>1</v>
      </c>
      <c r="B4" s="6" t="s">
        <v>2</v>
      </c>
      <c r="C4" s="16" t="s">
        <v>3</v>
      </c>
      <c r="D4" s="11">
        <f>243624/1000</f>
        <v>243.624</v>
      </c>
    </row>
    <row r="5" spans="1:4" s="9" customFormat="1" ht="12.75">
      <c r="A5" s="5">
        <v>2</v>
      </c>
      <c r="B5" s="8" t="s">
        <v>19</v>
      </c>
      <c r="C5" s="16"/>
      <c r="D5" s="11">
        <f>1.956768095*1000</f>
        <v>1956.7680949999999</v>
      </c>
    </row>
    <row r="6" spans="1:4" s="9" customFormat="1" ht="25.5">
      <c r="A6" s="5">
        <v>3</v>
      </c>
      <c r="B6" s="12" t="s">
        <v>18</v>
      </c>
      <c r="C6" s="16"/>
      <c r="D6" s="10">
        <f t="shared" ref="D6" si="0">D4*D5</f>
        <v>476715.67037627997</v>
      </c>
    </row>
  </sheetData>
  <mergeCells count="2">
    <mergeCell ref="C4:C6"/>
    <mergeCell ref="A1:D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D6" sqref="D6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  <col min="5" max="5" width="10" bestFit="1" customWidth="1"/>
  </cols>
  <sheetData>
    <row r="1" spans="1:4" ht="63.75" customHeight="1">
      <c r="A1" s="15" t="s">
        <v>17</v>
      </c>
      <c r="B1" s="15"/>
      <c r="C1" s="15"/>
      <c r="D1" s="15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12</v>
      </c>
    </row>
    <row r="4" spans="1:4" s="7" customFormat="1" ht="25.5">
      <c r="A4" s="5">
        <v>1</v>
      </c>
      <c r="B4" s="6" t="s">
        <v>2</v>
      </c>
      <c r="C4" s="16" t="s">
        <v>3</v>
      </c>
      <c r="D4" s="11">
        <f>248587/1000</f>
        <v>248.58699999999999</v>
      </c>
    </row>
    <row r="5" spans="1:4" s="9" customFormat="1" ht="12.75">
      <c r="A5" s="5">
        <v>2</v>
      </c>
      <c r="B5" s="8" t="s">
        <v>19</v>
      </c>
      <c r="C5" s="16"/>
      <c r="D5" s="11">
        <f>2.14794768*1000</f>
        <v>2147.9476800000002</v>
      </c>
    </row>
    <row r="6" spans="1:4" s="9" customFormat="1" ht="25.5">
      <c r="A6" s="5">
        <v>3</v>
      </c>
      <c r="B6" s="12" t="s">
        <v>18</v>
      </c>
      <c r="C6" s="16"/>
      <c r="D6" s="10">
        <f>ROUND(D4*D5,2)</f>
        <v>533951.87</v>
      </c>
    </row>
  </sheetData>
  <mergeCells count="2">
    <mergeCell ref="C4:C6"/>
    <mergeCell ref="A1:D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D6" sqref="D6"/>
    </sheetView>
  </sheetViews>
  <sheetFormatPr defaultRowHeight="15"/>
  <cols>
    <col min="1" max="1" width="2.85546875" bestFit="1" customWidth="1"/>
    <col min="2" max="2" width="46.7109375" customWidth="1"/>
    <col min="3" max="3" width="25.28515625" customWidth="1"/>
    <col min="4" max="4" width="14.42578125" customWidth="1"/>
    <col min="5" max="5" width="10" bestFit="1" customWidth="1"/>
  </cols>
  <sheetData>
    <row r="1" spans="1:4" ht="63.75" customHeight="1">
      <c r="A1" s="15" t="s">
        <v>17</v>
      </c>
      <c r="B1" s="15"/>
      <c r="C1" s="15"/>
      <c r="D1" s="15"/>
    </row>
    <row r="3" spans="1:4" s="4" customFormat="1" ht="12.75" customHeight="1">
      <c r="A3" s="2" t="s">
        <v>0</v>
      </c>
      <c r="B3" s="3" t="s">
        <v>1</v>
      </c>
      <c r="C3" s="3" t="s">
        <v>4</v>
      </c>
      <c r="D3" s="1" t="s">
        <v>13</v>
      </c>
    </row>
    <row r="4" spans="1:4" s="7" customFormat="1" ht="25.5">
      <c r="A4" s="5">
        <v>1</v>
      </c>
      <c r="B4" s="6" t="s">
        <v>2</v>
      </c>
      <c r="C4" s="16" t="s">
        <v>3</v>
      </c>
      <c r="D4" s="11">
        <f>434670/1000</f>
        <v>434.67</v>
      </c>
    </row>
    <row r="5" spans="1:4" s="9" customFormat="1" ht="12.75">
      <c r="A5" s="5">
        <v>2</v>
      </c>
      <c r="B5" s="8" t="s">
        <v>19</v>
      </c>
      <c r="C5" s="16"/>
      <c r="D5" s="11">
        <f>2.333424069*1000</f>
        <v>2333.4240689999997</v>
      </c>
    </row>
    <row r="6" spans="1:4" s="9" customFormat="1" ht="25.5">
      <c r="A6" s="5">
        <v>3</v>
      </c>
      <c r="B6" s="12" t="s">
        <v>18</v>
      </c>
      <c r="C6" s="16"/>
      <c r="D6" s="10">
        <f>D4*D5</f>
        <v>1014269.4400722299</v>
      </c>
    </row>
  </sheetData>
  <mergeCells count="2">
    <mergeCell ref="C4:C6"/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Kerzhetseva_OC</cp:lastModifiedBy>
  <dcterms:created xsi:type="dcterms:W3CDTF">2017-05-11T00:42:58Z</dcterms:created>
  <dcterms:modified xsi:type="dcterms:W3CDTF">2018-01-24T05:58:47Z</dcterms:modified>
</cp:coreProperties>
</file>