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8445" activeTab="0"/>
  </bookViews>
  <sheets>
    <sheet name="Баланс эл. энергии" sheetId="1" r:id="rId1"/>
    <sheet name="Структура полезного отпуска" sheetId="2" r:id="rId2"/>
    <sheet name="Потери" sheetId="3" r:id="rId3"/>
    <sheet name="Баланс эл. мощности" sheetId="4" r:id="rId4"/>
    <sheet name="1.6" sheetId="5" state="hidden" r:id="rId5"/>
  </sheets>
  <externalReferences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CompOt" localSheetId="1">'Структура полезного отпуска'!CompOt</definedName>
    <definedName name="CompOt">[0]!CompOt</definedName>
    <definedName name="CompRas" localSheetId="1">'Структура полезного отпуска'!CompRas</definedName>
    <definedName name="CompRas">[0]!CompRas</definedName>
    <definedName name="ew" localSheetId="1">'Структура полезного отпуска'!ew</definedName>
    <definedName name="ew">[0]!ew</definedName>
    <definedName name="fg" localSheetId="1">'Структура полезного отпуска'!fg</definedName>
    <definedName name="fg">[0]!fg</definedName>
    <definedName name="k" localSheetId="1">'Структура полезного отпуска'!k</definedName>
    <definedName name="k">[0]!k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1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'[2]TEHSHEET'!$K$6:$K$7</definedName>
    <definedName name="SCOPE_16_PRT" localSheetId="1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1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1">'[2]4'!$Z$27:$AC$31,'[2]4'!$F$14:$I$20,P1_SCOPE_4_PRT,P2_SCOPE_4_PRT</definedName>
    <definedName name="SCOPE_4_PRT">'[2]4'!$Z$27:$AC$31,'[2]4'!$F$14:$I$20,P1_SCOPE_4_PRT,P2_SCOPE_4_PRT</definedName>
    <definedName name="SCOPE_5_PRT" localSheetId="1">'[2]5'!$Z$27:$AC$31,'[2]5'!$F$14:$I$21,P1_SCOPE_5_PRT,P2_SCOPE_5_PRT</definedName>
    <definedName name="SCOPE_5_PRT">'[2]5'!$Z$27:$AC$31,'[2]5'!$F$14:$I$21,P1_SCOPE_5_PRT,P2_SCOPE_5_PRT</definedName>
    <definedName name="SCOPE_F1_PRT" localSheetId="1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1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1">P5_SCOPE_PER_PRT,P6_SCOPE_PER_PRT,P7_SCOPE_PER_PRT,'Структура полезного отпуска'!P8_SCOPE_PER_PRT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1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1">P1_SCOPE_SV_PRT,P2_SCOPE_SV_PRT,P3_SCOPE_SV_PRT</definedName>
    <definedName name="SCOPE_SV_PRT">P1_SCOPE_SV_PRT,P2_SCOPE_SV_PRT,P3_SCOPE_SV_PRT</definedName>
    <definedName name="SP1">'[1]FES'!#REF!</definedName>
    <definedName name="SP10">'[1]FES'!#REF!</definedName>
    <definedName name="SP11">'[1]FES'!#REF!</definedName>
    <definedName name="SP12">'[1]FES'!#REF!</definedName>
    <definedName name="SP13">'[1]FES'!#REF!</definedName>
    <definedName name="SP14">'[1]FES'!#REF!</definedName>
    <definedName name="SP15">'[1]FES'!#REF!</definedName>
    <definedName name="SP16">'[1]FES'!#REF!</definedName>
    <definedName name="SP17">'[1]FES'!#REF!</definedName>
    <definedName name="SP18">'[1]FES'!#REF!</definedName>
    <definedName name="SP19">'[1]FES'!#REF!</definedName>
    <definedName name="SP2">'[1]FES'!#REF!</definedName>
    <definedName name="SP20">'[1]FES'!#REF!</definedName>
    <definedName name="SP3">'[1]FES'!#REF!</definedName>
    <definedName name="SP4">'[1]FES'!#REF!</definedName>
    <definedName name="SP5">'[1]FES'!#REF!</definedName>
    <definedName name="SP7">'[1]FES'!#REF!</definedName>
    <definedName name="SP8">'[1]FES'!#REF!</definedName>
    <definedName name="SP9">'[1]FES'!#REF!</definedName>
    <definedName name="в23ё" localSheetId="1">'Структура полезного отпуска'!в23ё</definedName>
    <definedName name="в23ё">[0]!в23ё</definedName>
    <definedName name="вв" localSheetId="1">'Структура полезного отпуска'!вв</definedName>
    <definedName name="вв">[0]!вв</definedName>
    <definedName name="второй">#REF!</definedName>
    <definedName name="_xlnm.Print_Titles" localSheetId="1">'Структура полезного отпуска'!$10:$10</definedName>
    <definedName name="й" localSheetId="1">'Структура полезного отпуска'!й</definedName>
    <definedName name="й">[0]!й</definedName>
    <definedName name="йй" localSheetId="1">'Структура полезного отпуска'!йй</definedName>
    <definedName name="йй">[0]!йй</definedName>
    <definedName name="ке" localSheetId="1">'Структура полезного отпуска'!ке</definedName>
    <definedName name="ке">[0]!ке</definedName>
    <definedName name="мым" localSheetId="1">'Структура полезного отпуска'!мым</definedName>
    <definedName name="мым">[0]!мым</definedName>
    <definedName name="_xlnm.Print_Area" localSheetId="1">'Структура полезного отпуска'!$A$7:$H$152</definedName>
    <definedName name="первый">#REF!</definedName>
    <definedName name="с" localSheetId="1">'Структура полезного отпуска'!с</definedName>
    <definedName name="с">[0]!с</definedName>
    <definedName name="сс" localSheetId="1">'Структура полезного отпуска'!сс</definedName>
    <definedName name="сс">[0]!сс</definedName>
    <definedName name="сссс" localSheetId="1">'Структура полезного отпуска'!сссс</definedName>
    <definedName name="сссс">[0]!сссс</definedName>
    <definedName name="ссы" localSheetId="1">'Структура полезного отпуска'!ссы</definedName>
    <definedName name="ссы">[0]!ссы</definedName>
    <definedName name="третий">#REF!</definedName>
    <definedName name="у" localSheetId="1">'Структура полезного отпуска'!у</definedName>
    <definedName name="у">[0]!у</definedName>
    <definedName name="ц" localSheetId="1">'Структура полезного отпуска'!ц</definedName>
    <definedName name="ц">[0]!ц</definedName>
    <definedName name="цу" localSheetId="1">'Структура полезного отпуска'!цу</definedName>
    <definedName name="цу">[0]!цу</definedName>
    <definedName name="четвертый">#REF!</definedName>
    <definedName name="ыв" localSheetId="1">'Структура полезного отпуска'!ыв</definedName>
    <definedName name="ыв">[0]!ыв</definedName>
    <definedName name="ыыыы" localSheetId="1">'Структура полезного отпуска'!ыыыы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<sst xmlns="http://schemas.openxmlformats.org/spreadsheetml/2006/main" count="503" uniqueCount="267">
  <si>
    <t>Расчёт технологического расхода электрической энергии (потерь) в электрических сетях</t>
  </si>
  <si>
    <t>№</t>
  </si>
  <si>
    <t>Показатели</t>
  </si>
  <si>
    <t>ВН</t>
  </si>
  <si>
    <t>СН1</t>
  </si>
  <si>
    <t>СН2</t>
  </si>
  <si>
    <t>НН</t>
  </si>
  <si>
    <t>3</t>
  </si>
  <si>
    <t>1.</t>
  </si>
  <si>
    <t>Условно-постоянные потери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</si>
  <si>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</si>
  <si>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</si>
  <si>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</si>
  <si>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</si>
  <si>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</si>
  <si>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</si>
  <si>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</si>
  <si>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</si>
  <si>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</si>
  <si>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</si>
  <si>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</si>
  <si>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</si>
  <si>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</si>
  <si>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</si>
  <si>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</si>
  <si>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</si>
  <si>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</si>
  <si>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</si>
  <si>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</si>
  <si>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</si>
  <si>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</si>
  <si>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</si>
  <si>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</si>
  <si>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</si>
  <si>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</si>
  <si>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</si>
  <si>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</si>
  <si>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4.</t>
  </si>
  <si>
    <t>Итого:</t>
  </si>
  <si>
    <t>Баланс электрической энергии по сетям ВН, СН1, СН2, и НН</t>
  </si>
  <si>
    <t>млн. кВтч</t>
  </si>
  <si>
    <t>№ п.п.</t>
  </si>
  <si>
    <t>Ед. измер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</si>
  <si>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</si>
  <si>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</si>
  <si>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</si>
  <si>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</si>
  <si>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</si>
  <si>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</si>
  <si>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</si>
  <si>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 xml:space="preserve">от электростанций ПЭ </t>
  </si>
  <si>
    <t>1.3.</t>
  </si>
  <si>
    <t>1.4.</t>
  </si>
  <si>
    <t>то же в % (п.1.1/п.1.3)</t>
  </si>
  <si>
    <t xml:space="preserve">Полезный отпуск из сети </t>
  </si>
  <si>
    <t>4.1.</t>
  </si>
  <si>
    <t>из них:</t>
  </si>
  <si>
    <t>потребителям присоединенным к сетям МСК (последняя миля)</t>
  </si>
  <si>
    <t>4.2.</t>
  </si>
  <si>
    <t>потребителям оптового рынка</t>
  </si>
  <si>
    <t>4.3.</t>
  </si>
  <si>
    <t>4.4.</t>
  </si>
  <si>
    <t>сальдо переток в сопредельные регионы</t>
  </si>
  <si>
    <t>5.</t>
  </si>
  <si>
    <t>проверка</t>
  </si>
  <si>
    <t>Таблица № П1.5.</t>
  </si>
  <si>
    <t>Электрическая мощность по диапазонам напряжения</t>
  </si>
  <si>
    <t xml:space="preserve">Поступление мощности в сеть , ВСЕГО </t>
  </si>
  <si>
    <t>МВТ</t>
  </si>
  <si>
    <t xml:space="preserve">Потери в сети </t>
  </si>
  <si>
    <t>то же в %</t>
  </si>
  <si>
    <t>ПРЦ</t>
  </si>
  <si>
    <t>Полезный отпуск мощности потребителям</t>
  </si>
  <si>
    <t>Таблица № П1.6.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</si>
  <si>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</si>
  <si>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</si>
  <si>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</si>
  <si>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</si>
  <si>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 xml:space="preserve">Всего </t>
  </si>
  <si>
    <t>СН11</t>
  </si>
  <si>
    <t>Население, всего</t>
  </si>
  <si>
    <t>Население</t>
  </si>
  <si>
    <t>2.2</t>
  </si>
  <si>
    <t>Потребители приравненные к населению</t>
  </si>
  <si>
    <t>Прочие потребители</t>
  </si>
  <si>
    <t>3.1</t>
  </si>
  <si>
    <t xml:space="preserve">Одноставочники </t>
  </si>
  <si>
    <t>3.2</t>
  </si>
  <si>
    <t>Двуставочники</t>
  </si>
  <si>
    <t>6.</t>
  </si>
  <si>
    <t xml:space="preserve">Итого </t>
  </si>
  <si>
    <t>проверка (полезный отпуск сист 4 - полезный отпуск лист 6)</t>
  </si>
  <si>
    <t>проверка (полезный отпуск сист 5 - полезный отпуск лист 6)</t>
  </si>
  <si>
    <t>сальдо переток в смежные сетевые организации</t>
  </si>
  <si>
    <t>потребителям, присоединенным к центру питания (подстанции)</t>
  </si>
  <si>
    <t>потребителям присоединенным к сетям генераторного напряжения</t>
  </si>
  <si>
    <t xml:space="preserve">                                                          </t>
  </si>
  <si>
    <t>№ П/П</t>
  </si>
  <si>
    <t>Наименование показателя</t>
  </si>
  <si>
    <t>Заявленная мощность, МВт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</si>
  <si>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</si>
  <si>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</si>
  <si>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</si>
  <si>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</si>
  <si>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</si>
  <si>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</si>
  <si>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>1.2.1</t>
  </si>
  <si>
    <t xml:space="preserve">сетевой организации 1   </t>
  </si>
  <si>
    <t xml:space="preserve">сетевой организации 2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</si>
  <si>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</si>
  <si>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</si>
  <si>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</si>
  <si>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</si>
  <si>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 xml:space="preserve">не сетевым организациям  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</si>
  <si>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</si>
  <si>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</si>
  <si>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</si>
  <si>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</si>
  <si>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</si>
  <si>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</si>
  <si>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</si>
  <si>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</si>
  <si>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……</t>
  </si>
  <si>
    <t>4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</si>
  <si>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</si>
  <si>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</si>
  <si>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</si>
  <si>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</si>
  <si>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</si>
  <si>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</si>
  <si>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</si>
  <si>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</si>
  <si>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</si>
  <si>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</si>
  <si>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</si>
  <si>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</si>
  <si>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</si>
  <si>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</si>
  <si>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</si>
  <si>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</si>
  <si>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</si>
  <si>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</si>
  <si>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</si>
  <si>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</si>
  <si>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</si>
  <si>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</si>
  <si>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</si>
  <si>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</si>
  <si>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</si>
  <si>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</si>
  <si>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</si>
  <si>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</si>
  <si>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</si>
  <si>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</si>
  <si>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</si>
  <si>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</si>
  <si>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</si>
  <si>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</si>
  <si>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</si>
  <si>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</si>
  <si>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</si>
  <si>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</si>
  <si>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</si>
  <si>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</si>
  <si>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</si>
  <si>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</si>
  <si>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</si>
  <si>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</si>
  <si>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</si>
  <si>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</si>
  <si>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</si>
  <si>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</si>
  <si>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</si>
  <si>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</si>
  <si>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</si>
  <si>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</si>
  <si>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20</t>
  </si>
  <si>
    <t>21</t>
  </si>
  <si>
    <t>21.2</t>
  </si>
  <si>
    <t>21.3</t>
  </si>
  <si>
    <t>21.2.1</t>
  </si>
  <si>
    <t>21.2.1.1</t>
  </si>
  <si>
    <t>21.2.2.1</t>
  </si>
  <si>
    <t xml:space="preserve">также в сальдированном выражении (п. 21.2.2 - п. 19.2.2)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</si>
  <si>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</si>
  <si>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</si>
  <si>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</si>
  <si>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</si>
  <si>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</si>
  <si>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</si>
  <si>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</si>
  <si>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</si>
  <si>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</si>
  <si>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</si>
  <si>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</si>
  <si>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</si>
  <si>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</si>
  <si>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</si>
  <si>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</si>
  <si>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</si>
  <si>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27.2.2</t>
  </si>
  <si>
    <t>27.2.2.1</t>
  </si>
  <si>
    <t xml:space="preserve">также в сальдированном выражении (п. 27.2.2 - п. 25.2.2)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</si>
  <si>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</si>
  <si>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</si>
  <si>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</si>
  <si>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</si>
  <si>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</si>
  <si>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</si>
  <si>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</si>
  <si>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</si>
  <si>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</si>
  <si>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</si>
  <si>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</si>
  <si>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</si>
  <si>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</si>
  <si>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</si>
  <si>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</si>
  <si>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>32.2.2</t>
  </si>
  <si>
    <t>Присоединенная мощность,                                              МВА</t>
  </si>
  <si>
    <t>Отпуск ЭЭ, млн. кВт.ч</t>
  </si>
  <si>
    <t>потребителям, присоединенным к центру питания (генераторное напряжение)</t>
  </si>
  <si>
    <t>всего потребителям (согласно п.1.6)</t>
  </si>
  <si>
    <t>заявленная (расчетная) мощность собств. потр. (согл. П. 1.6)</t>
  </si>
  <si>
    <t>Потери электроэнергии в сети всего</t>
  </si>
  <si>
    <t>в т.ч от пропуска для сбытовой компании 1</t>
  </si>
  <si>
    <t>в т.ч от пропуска для сбытовой компании 2</t>
  </si>
  <si>
    <t>в т.ч от пропуска для сбытовой компании i</t>
  </si>
  <si>
    <t>2.3</t>
  </si>
  <si>
    <t xml:space="preserve">от других поставщиков </t>
  </si>
  <si>
    <t>Структура полезного отпуска</t>
  </si>
  <si>
    <t xml:space="preserve">  электрической энергии (мощности) по группам потребителей ЭСО</t>
  </si>
  <si>
    <t>Расчетная мощность, МВт</t>
  </si>
  <si>
    <t>МП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</si>
  <si>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</si>
  <si>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ООО "ЭнергоАльянс"</t>
  </si>
  <si>
    <t>12.2.2</t>
  </si>
  <si>
    <t>ООО" КЭнК" (ОАО УК"Кузбассразрезуголь")</t>
  </si>
  <si>
    <t>32.2.2.1</t>
  </si>
  <si>
    <t>Жилищные организации потребляющие электроэнергию на технические целижилых домов</t>
  </si>
  <si>
    <t>Базовые потребители</t>
  </si>
  <si>
    <t>Потребитель 1</t>
  </si>
  <si>
    <t>Потребитель 2</t>
  </si>
  <si>
    <t>Потребитель i</t>
  </si>
  <si>
    <t>МРСК и сск</t>
  </si>
  <si>
    <t>2015 факт</t>
  </si>
  <si>
    <t>Генеральный директор</t>
  </si>
  <si>
    <t>Д.Б.Алексеев</t>
  </si>
  <si>
    <t>ООО "Горэлектросеть""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</si>
  <si>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</si>
  <si>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>2.4</t>
  </si>
  <si>
    <t>в том числе Бюджетные потребители</t>
  </si>
  <si>
    <t>Сетеавя i</t>
  </si>
  <si>
    <t>ООО"Горэлектросеть"</t>
  </si>
  <si>
    <t>12.2.3</t>
  </si>
  <si>
    <t>19.2.3</t>
  </si>
  <si>
    <t>21.2.2</t>
  </si>
  <si>
    <t xml:space="preserve">также в сальдированном выражении (п. 21.2.1 - п. 19.2.1) </t>
  </si>
  <si>
    <t>Раскрываемая информация  (подпункт "б" пункта 11 Стандартов раскрытия информации субъектами оптового и розничных рынков электрической энергии, утвержденным Постановлением Правительства РФ от 21.01.2004 г. № 24):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</si>
  <si>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</si>
  <si>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Об объеме переданной электроэнергии по договорам об оказании услуг по передаче электроэнергии потребителям сетевой организации</t>
  </si>
  <si>
    <t>Отпуск (передача) электроэнергии территориальными сетевыми организациями за 2015 г.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</si>
  <si>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</si>
  <si>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Ед. измерения</t>
  </si>
  <si>
    <t>абс.,</t>
  </si>
  <si>
    <t>отн.,</t>
  </si>
  <si>
    <t>%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</si>
</sst>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00000"/>
    <numFmt numFmtId="167" formatCode="#,##0.000"/>
    <numFmt numFmtId="168" formatCode="0.000"/>
    <numFmt numFmtId="169" formatCode="0.000000"/>
    <numFmt numFmtId="170" formatCode="0.00000"/>
    <numFmt numFmtId="171" formatCode="0.0"/>
    <numFmt numFmtId="172" formatCode="&quot;$&quot;#,##0_);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0"/>
    <numFmt numFmtId="180" formatCode="0.0%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000"/>
    <numFmt numFmtId="188" formatCode="#,##0.0000"/>
    <numFmt numFmtId="189" formatCode="0.00000000"/>
    <numFmt numFmtId="190" formatCode="0.0000000"/>
    <numFmt numFmtId="191" formatCode="0.000%"/>
    <numFmt numFmtId="192" formatCode="#,##0.0"/>
    <numFmt numFmtId="193" formatCode="d/m"/>
    <numFmt numFmtId="194" formatCode="mmm/yyyy"/>
    <numFmt numFmtId="195" formatCode="#,##0.00_ ;\-#,##0.00\ "/>
    <numFmt numFmtId="196" formatCode="#,##0.00&quot;р.&quot;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\ _р_._-;\-* #,##0\ _р_._-;_-* &quot;-&quot;\ _р_._-;_-@_-"/>
    <numFmt numFmtId="203" formatCode="_-* #,##0.00\ &quot;р.&quot;_-;\-* #,##0.00\ &quot;р.&quot;_-;_-* &quot;-&quot;??\ &quot;р.&quot;_-;_-@_-"/>
    <numFmt numFmtId="204" formatCode="_-* #,##0.00\ _р_._-;\-* #,##0.00\ _р_._-;_-* &quot;-&quot;??\ _р_._-;_-@_-"/>
    <numFmt numFmtId="205" formatCode="0\-00"/>
    <numFmt numFmtId="206" formatCode="###,0\-00"/>
    <numFmt numFmtId="207" formatCode="#,##0.0000000"/>
    <numFmt numFmtId="208" formatCode="mmmm"/>
    <numFmt numFmtId="209" formatCode="#,##0.00000000"/>
    <numFmt numFmtId="210" formatCode="#,##0_ ;[Red]\-#,##0\ "/>
    <numFmt numFmtId="211" formatCode="#,##0.00;[Red]#,##0.00"/>
    <numFmt numFmtId="212" formatCode="000000"/>
    <numFmt numFmtId="213" formatCode="_-* #,##0_р_._-;\-* #,##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64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5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5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49" fontId="19" fillId="0" borderId="0">
      <alignment horizontal="center"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2" fontId="32" fillId="0" borderId="0" xfId="0" applyNumberFormat="1" applyFont="1" applyFill="1" applyAlignment="1" applyProtection="1">
      <alignment wrapText="1"/>
      <protection locked="0"/>
    </xf>
    <xf numFmtId="2" fontId="35" fillId="0" borderId="0" xfId="0" applyNumberFormat="1" applyFont="1" applyFill="1" applyAlignment="1" applyProtection="1">
      <alignment/>
      <protection/>
    </xf>
    <xf numFmtId="166" fontId="37" fillId="0" borderId="8" xfId="57" applyNumberFormat="1" applyFont="1" applyFill="1" applyBorder="1" applyAlignment="1" applyProtection="1">
      <alignment horizontal="right" vertical="center"/>
      <protection locked="0"/>
    </xf>
    <xf numFmtId="166" fontId="37" fillId="0" borderId="8" xfId="0" applyNumberFormat="1" applyFont="1" applyFill="1" applyBorder="1" applyAlignment="1" applyProtection="1">
      <alignment/>
      <protection locked="0"/>
    </xf>
    <xf numFmtId="0" fontId="38" fillId="0" borderId="0" xfId="88" applyFont="1">
      <alignment/>
      <protection/>
    </xf>
    <xf numFmtId="0" fontId="37" fillId="0" borderId="0" xfId="88" applyFont="1">
      <alignment/>
      <protection/>
    </xf>
    <xf numFmtId="0" fontId="37" fillId="0" borderId="0" xfId="88" applyFont="1" applyFill="1">
      <alignment/>
      <protection/>
    </xf>
    <xf numFmtId="0" fontId="39" fillId="0" borderId="0" xfId="88" applyFont="1" applyBorder="1">
      <alignment/>
      <protection/>
    </xf>
    <xf numFmtId="0" fontId="40" fillId="0" borderId="0" xfId="88" applyFont="1" applyBorder="1">
      <alignment/>
      <protection/>
    </xf>
    <xf numFmtId="0" fontId="40" fillId="0" borderId="0" xfId="88" applyFont="1">
      <alignment/>
      <protection/>
    </xf>
    <xf numFmtId="0" fontId="37" fillId="0" borderId="0" xfId="88" applyFont="1" applyBorder="1">
      <alignment/>
      <protection/>
    </xf>
    <xf numFmtId="0" fontId="39" fillId="0" borderId="0" xfId="88" applyFont="1" applyFill="1" applyBorder="1">
      <alignment/>
      <protection/>
    </xf>
    <xf numFmtId="0" fontId="35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2" fontId="35" fillId="0" borderId="0" xfId="0" applyNumberFormat="1" applyFont="1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169" fontId="32" fillId="0" borderId="8" xfId="0" applyNumberFormat="1" applyFont="1" applyFill="1" applyBorder="1" applyAlignment="1" applyProtection="1">
      <alignment/>
      <protection/>
    </xf>
    <xf numFmtId="169" fontId="32" fillId="0" borderId="8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 horizontal="center"/>
      <protection/>
    </xf>
    <xf numFmtId="168" fontId="41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/>
      <protection locked="0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Font="1" applyFill="1" applyAlignment="1">
      <alignment vertical="justify"/>
    </xf>
    <xf numFmtId="166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41" fillId="0" borderId="0" xfId="0" applyFont="1" applyFill="1" applyAlignment="1">
      <alignment vertical="justify"/>
    </xf>
    <xf numFmtId="166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66" fontId="37" fillId="0" borderId="8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37" fillId="0" borderId="0" xfId="87" applyFont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166" fontId="33" fillId="0" borderId="0" xfId="0" applyNumberFormat="1" applyFont="1" applyFill="1" applyAlignment="1" applyProtection="1">
      <alignment/>
      <protection locked="0"/>
    </xf>
    <xf numFmtId="166" fontId="45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5" fillId="0" borderId="0" xfId="0" applyFont="1" applyFill="1" applyAlignment="1" applyProtection="1">
      <alignment horizontal="right"/>
      <protection locked="0"/>
    </xf>
    <xf numFmtId="3" fontId="45" fillId="0" borderId="0" xfId="0" applyNumberFormat="1" applyFont="1" applyFill="1" applyAlignment="1" applyProtection="1">
      <alignment horizontal="center"/>
      <protection locked="0"/>
    </xf>
    <xf numFmtId="0" fontId="45" fillId="0" borderId="8" xfId="0" applyFont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right"/>
      <protection/>
    </xf>
    <xf numFmtId="166" fontId="45" fillId="0" borderId="0" xfId="0" applyNumberFormat="1" applyFont="1" applyFill="1" applyAlignment="1" applyProtection="1">
      <alignment horizontal="right"/>
      <protection locked="0"/>
    </xf>
    <xf numFmtId="0" fontId="46" fillId="0" borderId="0" xfId="0" applyFont="1" applyFill="1" applyAlignment="1">
      <alignment horizontal="right"/>
    </xf>
    <xf numFmtId="0" fontId="37" fillId="0" borderId="0" xfId="88" applyFont="1" applyFill="1" applyBorder="1">
      <alignment/>
      <protection/>
    </xf>
    <xf numFmtId="0" fontId="41" fillId="0" borderId="8" xfId="0" applyFont="1" applyFill="1" applyBorder="1" applyAlignment="1" applyProtection="1">
      <alignment vertical="justify"/>
      <protection/>
    </xf>
    <xf numFmtId="0" fontId="37" fillId="0" borderId="8" xfId="0" applyFont="1" applyFill="1" applyBorder="1" applyAlignment="1" applyProtection="1">
      <alignment horizontal="center"/>
      <protection/>
    </xf>
    <xf numFmtId="2" fontId="37" fillId="0" borderId="8" xfId="0" applyNumberFormat="1" applyFont="1" applyFill="1" applyBorder="1" applyAlignment="1" applyProtection="1">
      <alignment horizontal="center"/>
      <protection/>
    </xf>
    <xf numFmtId="1" fontId="37" fillId="0" borderId="8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41" fillId="0" borderId="8" xfId="0" applyFont="1" applyFill="1" applyBorder="1" applyAlignment="1" applyProtection="1">
      <alignment vertical="justify"/>
      <protection locked="0"/>
    </xf>
    <xf numFmtId="166" fontId="41" fillId="0" borderId="8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 locked="0"/>
    </xf>
    <xf numFmtId="0" fontId="41" fillId="0" borderId="8" xfId="0" applyFont="1" applyFill="1" applyBorder="1" applyAlignment="1">
      <alignment vertical="justify"/>
    </xf>
    <xf numFmtId="166" fontId="41" fillId="0" borderId="8" xfId="0" applyNumberFormat="1" applyFont="1" applyFill="1" applyBorder="1" applyAlignment="1">
      <alignment/>
    </xf>
    <xf numFmtId="171" fontId="41" fillId="0" borderId="8" xfId="0" applyNumberFormat="1" applyFont="1" applyFill="1" applyBorder="1" applyAlignment="1" applyProtection="1">
      <alignment/>
      <protection locked="0"/>
    </xf>
    <xf numFmtId="0" fontId="41" fillId="0" borderId="8" xfId="0" applyFont="1" applyFill="1" applyBorder="1" applyAlignment="1" applyProtection="1">
      <alignment/>
      <protection locked="0"/>
    </xf>
    <xf numFmtId="166" fontId="41" fillId="0" borderId="8" xfId="0" applyNumberFormat="1" applyFont="1" applyFill="1" applyBorder="1" applyAlignment="1" applyProtection="1">
      <alignment/>
      <protection/>
    </xf>
    <xf numFmtId="0" fontId="41" fillId="0" borderId="8" xfId="0" applyFont="1" applyFill="1" applyBorder="1" applyAlignment="1" applyProtection="1" quotePrefix="1">
      <alignment vertical="justify"/>
      <protection locked="0"/>
    </xf>
    <xf numFmtId="0" fontId="41" fillId="0" borderId="8" xfId="0" applyFont="1" applyFill="1" applyBorder="1" applyAlignment="1" applyProtection="1" quotePrefix="1">
      <alignment vertical="justify"/>
      <protection/>
    </xf>
    <xf numFmtId="49" fontId="41" fillId="0" borderId="0" xfId="0" applyNumberFormat="1" applyFont="1" applyFill="1" applyAlignment="1">
      <alignment horizontal="center"/>
    </xf>
    <xf numFmtId="0" fontId="41" fillId="0" borderId="0" xfId="0" applyFont="1" applyBorder="1" applyAlignment="1" applyProtection="1">
      <alignment/>
      <protection locked="0"/>
    </xf>
    <xf numFmtId="49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justify"/>
    </xf>
    <xf numFmtId="166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166" fontId="35" fillId="0" borderId="8" xfId="0" applyNumberFormat="1" applyFont="1" applyFill="1" applyBorder="1" applyAlignment="1" applyProtection="1">
      <alignment/>
      <protection/>
    </xf>
    <xf numFmtId="166" fontId="32" fillId="0" borderId="8" xfId="0" applyNumberFormat="1" applyFont="1" applyFill="1" applyBorder="1" applyAlignment="1" applyProtection="1">
      <alignment/>
      <protection/>
    </xf>
    <xf numFmtId="166" fontId="35" fillId="0" borderId="8" xfId="0" applyNumberFormat="1" applyFont="1" applyFill="1" applyBorder="1" applyAlignment="1" applyProtection="1">
      <alignment/>
      <protection locked="0"/>
    </xf>
    <xf numFmtId="166" fontId="32" fillId="0" borderId="8" xfId="0" applyNumberFormat="1" applyFont="1" applyFill="1" applyBorder="1" applyAlignment="1" applyProtection="1">
      <alignment/>
      <protection locked="0"/>
    </xf>
    <xf numFmtId="1" fontId="45" fillId="0" borderId="8" xfId="0" applyNumberFormat="1" applyFont="1" applyBorder="1" applyAlignment="1" applyProtection="1">
      <alignment horizontal="center"/>
      <protection/>
    </xf>
    <xf numFmtId="49" fontId="41" fillId="0" borderId="8" xfId="0" applyNumberFormat="1" applyFont="1" applyFill="1" applyBorder="1" applyAlignment="1" applyProtection="1">
      <alignment horizontal="center"/>
      <protection locked="0"/>
    </xf>
    <xf numFmtId="0" fontId="32" fillId="0" borderId="8" xfId="0" applyFont="1" applyFill="1" applyBorder="1" applyAlignment="1" applyProtection="1">
      <alignment horizontal="center" vertical="top"/>
      <protection/>
    </xf>
    <xf numFmtId="0" fontId="36" fillId="0" borderId="8" xfId="0" applyFont="1" applyFill="1" applyBorder="1" applyAlignment="1" applyProtection="1">
      <alignment/>
      <protection/>
    </xf>
    <xf numFmtId="49" fontId="32" fillId="0" borderId="8" xfId="0" applyNumberFormat="1" applyFont="1" applyFill="1" applyBorder="1" applyAlignment="1" applyProtection="1">
      <alignment horizontal="center" vertical="top"/>
      <protection/>
    </xf>
    <xf numFmtId="0" fontId="32" fillId="0" borderId="8" xfId="0" applyFont="1" applyFill="1" applyBorder="1" applyAlignment="1" applyProtection="1">
      <alignment/>
      <protection/>
    </xf>
    <xf numFmtId="0" fontId="32" fillId="0" borderId="8" xfId="0" applyFont="1" applyFill="1" applyBorder="1" applyAlignment="1" applyProtection="1">
      <alignment vertical="justify"/>
      <protection/>
    </xf>
    <xf numFmtId="0" fontId="32" fillId="0" borderId="8" xfId="0" applyFont="1" applyFill="1" applyBorder="1" applyAlignment="1" applyProtection="1">
      <alignment/>
      <protection locked="0"/>
    </xf>
    <xf numFmtId="0" fontId="32" fillId="0" borderId="8" xfId="0" applyFont="1" applyFill="1" applyBorder="1" applyAlignment="1" applyProtection="1">
      <alignment horizontal="right"/>
      <protection/>
    </xf>
    <xf numFmtId="3" fontId="35" fillId="0" borderId="8" xfId="0" applyNumberFormat="1" applyFont="1" applyFill="1" applyBorder="1" applyAlignment="1" applyProtection="1">
      <alignment horizontal="center"/>
      <protection/>
    </xf>
    <xf numFmtId="167" fontId="35" fillId="0" borderId="8" xfId="0" applyNumberFormat="1" applyFont="1" applyFill="1" applyBorder="1" applyAlignment="1" applyProtection="1">
      <alignment horizontal="center"/>
      <protection/>
    </xf>
    <xf numFmtId="167" fontId="35" fillId="0" borderId="8" xfId="0" applyNumberFormat="1" applyFont="1" applyFill="1" applyBorder="1" applyAlignment="1" applyProtection="1">
      <alignment horizontal="center"/>
      <protection locked="0"/>
    </xf>
    <xf numFmtId="166" fontId="35" fillId="0" borderId="8" xfId="0" applyNumberFormat="1" applyFont="1" applyFill="1" applyBorder="1" applyAlignment="1" applyProtection="1">
      <alignment horizontal="right"/>
      <protection locked="0"/>
    </xf>
    <xf numFmtId="3" fontId="35" fillId="0" borderId="8" xfId="0" applyNumberFormat="1" applyFont="1" applyFill="1" applyBorder="1" applyAlignment="1" applyProtection="1">
      <alignment horizontal="center"/>
      <protection locked="0"/>
    </xf>
    <xf numFmtId="0" fontId="36" fillId="0" borderId="14" xfId="0" applyFont="1" applyFill="1" applyBorder="1" applyAlignment="1" applyProtection="1">
      <alignment vertical="justify"/>
      <protection/>
    </xf>
    <xf numFmtId="166" fontId="35" fillId="0" borderId="15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167" fontId="35" fillId="0" borderId="8" xfId="0" applyNumberFormat="1" applyFont="1" applyFill="1" applyBorder="1" applyAlignment="1" applyProtection="1">
      <alignment/>
      <protection/>
    </xf>
    <xf numFmtId="0" fontId="35" fillId="0" borderId="8" xfId="0" applyFont="1" applyFill="1" applyBorder="1" applyAlignment="1" applyProtection="1">
      <alignment horizontal="center"/>
      <protection/>
    </xf>
    <xf numFmtId="0" fontId="35" fillId="0" borderId="8" xfId="0" applyFont="1" applyFill="1" applyBorder="1" applyAlignment="1" applyProtection="1">
      <alignment vertical="justify"/>
      <protection/>
    </xf>
    <xf numFmtId="0" fontId="35" fillId="0" borderId="8" xfId="0" applyFont="1" applyFill="1" applyBorder="1" applyAlignment="1" applyProtection="1">
      <alignment/>
      <protection/>
    </xf>
    <xf numFmtId="0" fontId="35" fillId="0" borderId="8" xfId="0" applyFont="1" applyFill="1" applyBorder="1" applyAlignment="1" applyProtection="1">
      <alignment/>
      <protection locked="0"/>
    </xf>
    <xf numFmtId="167" fontId="35" fillId="0" borderId="8" xfId="0" applyNumberFormat="1" applyFont="1" applyFill="1" applyBorder="1" applyAlignment="1" applyProtection="1">
      <alignment/>
      <protection locked="0"/>
    </xf>
    <xf numFmtId="2" fontId="35" fillId="0" borderId="8" xfId="0" applyNumberFormat="1" applyFont="1" applyFill="1" applyBorder="1" applyAlignment="1" applyProtection="1">
      <alignment/>
      <protection/>
    </xf>
    <xf numFmtId="0" fontId="35" fillId="0" borderId="8" xfId="0" applyFont="1" applyFill="1" applyBorder="1" applyAlignment="1" applyProtection="1">
      <alignment vertical="justify"/>
      <protection locked="0"/>
    </xf>
    <xf numFmtId="0" fontId="32" fillId="0" borderId="8" xfId="0" applyFont="1" applyFill="1" applyBorder="1" applyAlignment="1" applyProtection="1">
      <alignment horizontal="center"/>
      <protection/>
    </xf>
    <xf numFmtId="0" fontId="32" fillId="0" borderId="8" xfId="0" applyFont="1" applyBorder="1" applyAlignment="1" applyProtection="1">
      <alignment horizontal="center"/>
      <protection/>
    </xf>
    <xf numFmtId="0" fontId="32" fillId="0" borderId="8" xfId="0" applyFont="1" applyBorder="1" applyAlignment="1" applyProtection="1">
      <alignment vertical="justify"/>
      <protection/>
    </xf>
    <xf numFmtId="0" fontId="32" fillId="0" borderId="8" xfId="0" applyFont="1" applyFill="1" applyBorder="1" applyAlignment="1" applyProtection="1">
      <alignment vertical="justify"/>
      <protection locked="0"/>
    </xf>
    <xf numFmtId="0" fontId="36" fillId="0" borderId="8" xfId="0" applyFont="1" applyFill="1" applyBorder="1" applyAlignment="1" applyProtection="1">
      <alignment vertical="justify"/>
      <protection/>
    </xf>
    <xf numFmtId="166" fontId="43" fillId="0" borderId="8" xfId="0" applyNumberFormat="1" applyFont="1" applyFill="1" applyBorder="1" applyAlignment="1" applyProtection="1">
      <alignment/>
      <protection locked="0"/>
    </xf>
    <xf numFmtId="170" fontId="32" fillId="0" borderId="8" xfId="0" applyNumberFormat="1" applyFont="1" applyFill="1" applyBorder="1" applyAlignment="1" applyProtection="1">
      <alignment/>
      <protection/>
    </xf>
    <xf numFmtId="0" fontId="0" fillId="0" borderId="8" xfId="0" applyFill="1" applyBorder="1" applyAlignment="1">
      <alignment/>
    </xf>
    <xf numFmtId="0" fontId="32" fillId="0" borderId="8" xfId="0" applyFont="1" applyBorder="1" applyAlignment="1" applyProtection="1">
      <alignment horizontal="center" vertical="center"/>
      <protection/>
    </xf>
    <xf numFmtId="0" fontId="32" fillId="0" borderId="8" xfId="0" applyFont="1" applyFill="1" applyBorder="1" applyAlignment="1" applyProtection="1">
      <alignment horizontal="right" wrapText="1"/>
      <protection/>
    </xf>
    <xf numFmtId="167" fontId="45" fillId="0" borderId="8" xfId="0" applyNumberFormat="1" applyFont="1" applyFill="1" applyBorder="1" applyAlignment="1" applyProtection="1">
      <alignment horizontal="center" vertical="center" wrapText="1"/>
      <protection/>
    </xf>
    <xf numFmtId="166" fontId="45" fillId="0" borderId="8" xfId="0" applyNumberFormat="1" applyFont="1" applyFill="1" applyBorder="1" applyAlignment="1" applyProtection="1">
      <alignment horizontal="center" vertical="center" wrapText="1"/>
      <protection/>
    </xf>
    <xf numFmtId="166" fontId="45" fillId="0" borderId="8" xfId="0" applyNumberFormat="1" applyFont="1" applyFill="1" applyBorder="1" applyAlignment="1" applyProtection="1">
      <alignment horizontal="center"/>
      <protection/>
    </xf>
    <xf numFmtId="1" fontId="45" fillId="0" borderId="8" xfId="0" applyNumberFormat="1" applyFont="1" applyFill="1" applyBorder="1" applyAlignment="1" applyProtection="1">
      <alignment horizontal="center"/>
      <protection/>
    </xf>
    <xf numFmtId="166" fontId="35" fillId="0" borderId="8" xfId="0" applyNumberFormat="1" applyFont="1" applyFill="1" applyBorder="1" applyAlignment="1" applyProtection="1">
      <alignment horizontal="center"/>
      <protection locked="0"/>
    </xf>
    <xf numFmtId="0" fontId="19" fillId="0" borderId="0" xfId="88" applyFont="1" applyAlignment="1">
      <alignment horizontal="left"/>
      <protection/>
    </xf>
    <xf numFmtId="0" fontId="19" fillId="0" borderId="0" xfId="88" applyFont="1">
      <alignment/>
      <protection/>
    </xf>
    <xf numFmtId="0" fontId="19" fillId="0" borderId="16" xfId="88" applyFont="1" applyFill="1" applyBorder="1" applyAlignment="1">
      <alignment/>
      <protection/>
    </xf>
    <xf numFmtId="0" fontId="19" fillId="0" borderId="0" xfId="88" applyFont="1" applyFill="1">
      <alignment/>
      <protection/>
    </xf>
    <xf numFmtId="0" fontId="35" fillId="0" borderId="8" xfId="0" applyFont="1" applyFill="1" applyBorder="1" applyAlignment="1" applyProtection="1">
      <alignment horizontal="center"/>
      <protection locked="0"/>
    </xf>
    <xf numFmtId="49" fontId="41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justify"/>
    </xf>
    <xf numFmtId="166" fontId="41" fillId="0" borderId="8" xfId="0" applyNumberFormat="1" applyFont="1" applyFill="1" applyBorder="1" applyAlignment="1">
      <alignment horizontal="center" vertical="justify"/>
    </xf>
    <xf numFmtId="49" fontId="41" fillId="0" borderId="8" xfId="0" applyNumberFormat="1" applyFont="1" applyFill="1" applyBorder="1" applyAlignment="1">
      <alignment horizontal="center"/>
    </xf>
    <xf numFmtId="4" fontId="41" fillId="0" borderId="8" xfId="0" applyNumberFormat="1" applyFont="1" applyFill="1" applyBorder="1" applyAlignment="1" applyProtection="1">
      <alignment/>
      <protection locked="0"/>
    </xf>
    <xf numFmtId="49" fontId="41" fillId="0" borderId="8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horizontal="left"/>
      <protection/>
    </xf>
    <xf numFmtId="2" fontId="47" fillId="0" borderId="8" xfId="0" applyNumberFormat="1" applyFont="1" applyFill="1" applyBorder="1" applyAlignment="1" applyProtection="1">
      <alignment horizontal="center"/>
      <protection locked="0"/>
    </xf>
    <xf numFmtId="0" fontId="37" fillId="0" borderId="8" xfId="0" applyFont="1" applyFill="1" applyBorder="1" applyAlignment="1" applyProtection="1">
      <alignment horizontal="center" vertical="justify"/>
      <protection/>
    </xf>
    <xf numFmtId="0" fontId="37" fillId="0" borderId="8" xfId="0" applyFont="1" applyFill="1" applyBorder="1" applyAlignment="1" applyProtection="1">
      <alignment horizontal="center"/>
      <protection/>
    </xf>
    <xf numFmtId="0" fontId="32" fillId="0" borderId="8" xfId="0" applyFont="1" applyFill="1" applyBorder="1" applyAlignment="1" applyProtection="1">
      <alignment horizontal="center"/>
      <protection locked="0"/>
    </xf>
    <xf numFmtId="0" fontId="32" fillId="0" borderId="8" xfId="0" applyFont="1" applyFill="1" applyBorder="1" applyAlignment="1" applyProtection="1">
      <alignment horizontal="center" vertical="center"/>
      <protection/>
    </xf>
    <xf numFmtId="0" fontId="32" fillId="0" borderId="8" xfId="0" applyFont="1" applyFill="1" applyBorder="1" applyAlignment="1" applyProtection="1">
      <alignment/>
      <protection/>
    </xf>
    <xf numFmtId="0" fontId="45" fillId="0" borderId="8" xfId="0" applyFont="1" applyFill="1" applyBorder="1" applyAlignment="1" applyProtection="1">
      <alignment horizontal="center" vertical="top"/>
      <protection/>
    </xf>
    <xf numFmtId="0" fontId="33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 horizontal="left" wrapText="1"/>
      <protection/>
    </xf>
    <xf numFmtId="0" fontId="33" fillId="0" borderId="0" xfId="0" applyFont="1" applyFill="1" applyAlignment="1" applyProtection="1">
      <alignment horizontal="left" wrapText="1"/>
      <protection/>
    </xf>
    <xf numFmtId="0" fontId="48" fillId="0" borderId="0" xfId="0" applyFont="1" applyFill="1" applyAlignment="1" applyProtection="1">
      <alignment horizontal="left" wrapText="1"/>
      <protection/>
    </xf>
    <xf numFmtId="0" fontId="48" fillId="0" borderId="0" xfId="0" applyFont="1" applyFill="1" applyAlignment="1" applyProtection="1">
      <alignment horizontal="left" wrapText="1"/>
      <protection/>
    </xf>
    <xf numFmtId="0" fontId="33" fillId="0" borderId="0" xfId="0" applyFont="1" applyFill="1" applyAlignment="1" applyProtection="1">
      <alignment wrapText="1"/>
      <protection/>
    </xf>
    <xf numFmtId="0" fontId="49" fillId="0" borderId="0" xfId="0" applyFont="1" applyFill="1" applyAlignment="1" applyProtection="1">
      <alignment horizontal="left" wrapText="1"/>
      <protection/>
    </xf>
    <xf numFmtId="0" fontId="50" fillId="0" borderId="0" xfId="0" applyFont="1" applyFill="1" applyAlignment="1" applyProtection="1">
      <alignment wrapText="1"/>
      <protection/>
    </xf>
    <xf numFmtId="0" fontId="33" fillId="0" borderId="0" xfId="0" applyFont="1" applyFill="1" applyAlignment="1">
      <alignment/>
    </xf>
    <xf numFmtId="0" fontId="48" fillId="0" borderId="0" xfId="0" applyFont="1" applyFill="1" applyAlignment="1" applyProtection="1">
      <alignment horizontal="left" vertical="top" wrapText="1"/>
      <protection/>
    </xf>
    <xf numFmtId="0" fontId="48" fillId="0" borderId="0" xfId="0" applyFont="1" applyFill="1" applyAlignment="1" applyProtection="1">
      <alignment horizontal="left" vertical="top" wrapText="1"/>
      <protection/>
    </xf>
    <xf numFmtId="0" fontId="34" fillId="0" borderId="8" xfId="0" applyFont="1" applyFill="1" applyBorder="1" applyAlignment="1" applyProtection="1">
      <alignment horizontal="center" vertical="top"/>
      <protection/>
    </xf>
    <xf numFmtId="0" fontId="36" fillId="0" borderId="8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vertical="top"/>
    </xf>
    <xf numFmtId="0" fontId="36" fillId="0" borderId="8" xfId="0" applyFont="1" applyFill="1" applyBorder="1" applyAlignment="1" applyProtection="1">
      <alignment horizontal="center" vertical="top"/>
      <protection/>
    </xf>
    <xf numFmtId="0" fontId="34" fillId="0" borderId="17" xfId="0" applyFont="1" applyFill="1" applyBorder="1" applyAlignment="1" applyProtection="1">
      <alignment horizontal="center" vertical="top" wrapText="1"/>
      <protection/>
    </xf>
    <xf numFmtId="0" fontId="34" fillId="0" borderId="18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indent="1"/>
    </xf>
    <xf numFmtId="166" fontId="37" fillId="0" borderId="17" xfId="0" applyNumberFormat="1" applyFont="1" applyFill="1" applyBorder="1" applyAlignment="1" applyProtection="1">
      <alignment/>
      <protection/>
    </xf>
    <xf numFmtId="4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33" fillId="0" borderId="0" xfId="0" applyNumberFormat="1" applyFont="1" applyFill="1" applyAlignment="1" applyProtection="1">
      <alignment/>
      <protection locked="0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 10" xfId="65"/>
    <cellStyle name="Обычный 11" xfId="66"/>
    <cellStyle name="Обычный 12" xfId="67"/>
    <cellStyle name="Обычный 13" xfId="68"/>
    <cellStyle name="Обычный 14" xfId="69"/>
    <cellStyle name="Обычный 15" xfId="70"/>
    <cellStyle name="Обычный 16" xfId="71"/>
    <cellStyle name="Обычный 17" xfId="72"/>
    <cellStyle name="Обычный 18" xfId="73"/>
    <cellStyle name="Обычный 19" xfId="74"/>
    <cellStyle name="Обычный 2" xfId="75"/>
    <cellStyle name="Обычный 20" xfId="76"/>
    <cellStyle name="Обычный 21" xfId="77"/>
    <cellStyle name="Обычный 22" xfId="78"/>
    <cellStyle name="Обычный 23" xfId="79"/>
    <cellStyle name="Обычный 3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Обычный_Лист1" xfId="87"/>
    <cellStyle name="Обычный_Январь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Стиль 1" xfId="95"/>
    <cellStyle name="Текст предупреждения" xfId="96"/>
    <cellStyle name="Текстовый" xfId="97"/>
    <cellStyle name="Тысячи [0]_3Com" xfId="98"/>
    <cellStyle name="Тысячи_3Com" xfId="99"/>
    <cellStyle name="Comma" xfId="100"/>
    <cellStyle name="Comma [0]" xfId="101"/>
    <cellStyle name="Формула" xfId="102"/>
    <cellStyle name="ФормулаВБ" xfId="103"/>
    <cellStyle name="ФормулаНаКонтроль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45.875" defaultRowHeight="12.75"/>
  <cols>
    <col min="1" max="1" width="6.75390625" style="1" bestFit="1" customWidth="1"/>
    <col min="2" max="2" width="45.625" style="1" bestFit="1" customWidth="1"/>
    <col min="3" max="3" width="9.875" style="1" bestFit="1" customWidth="1"/>
    <col min="4" max="4" width="13.00390625" style="1" customWidth="1"/>
    <col min="5" max="5" width="16.25390625" style="1" customWidth="1"/>
    <col min="6" max="6" width="13.625" style="1" customWidth="1"/>
    <col min="7" max="7" width="16.625" style="1" bestFit="1" customWidth="1"/>
    <col min="8" max="8" width="11.75390625" style="1" customWidth="1"/>
    <col min="9" max="16384" width="45.875" style="1" customWidth="1"/>
  </cols>
  <sheetData>
    <row r="1" spans="1:8" ht="56.25" customHeight="1">
      <c r="A1" s="149" t="s">
        <v>258</v>
      </c>
      <c r="B1" s="149"/>
      <c r="C1" s="149"/>
      <c r="D1" s="149"/>
      <c r="E1" s="149"/>
      <c r="F1" s="149"/>
      <c r="G1" s="149"/>
      <c r="H1" s="149"/>
    </row>
    <row r="2" spans="1:8" ht="6" customHeight="1">
      <c r="A2" s="150"/>
      <c r="B2" s="150"/>
      <c r="C2" s="150"/>
      <c r="D2" s="150"/>
      <c r="E2" s="150"/>
      <c r="F2" s="150"/>
      <c r="G2" s="150"/>
      <c r="H2" s="150"/>
    </row>
    <row r="3" spans="1:8" ht="47.25" customHeight="1">
      <c r="A3" s="151" t="s">
        <v>259</v>
      </c>
      <c r="B3" s="151"/>
      <c r="C3" s="151"/>
      <c r="D3" s="151"/>
      <c r="E3" s="151"/>
      <c r="F3" s="151"/>
      <c r="G3" s="151"/>
      <c r="H3" s="151"/>
    </row>
    <row r="4" spans="1:8" ht="47.25" customHeight="1">
      <c r="A4" s="152"/>
      <c r="B4" s="152"/>
      <c r="C4" s="152"/>
      <c r="D4" s="152"/>
      <c r="E4" s="152"/>
      <c r="F4" s="152"/>
      <c r="G4" s="152"/>
      <c r="H4" s="152"/>
    </row>
    <row r="5" spans="1:8" ht="18.75">
      <c r="A5" s="15" t="s">
        <v>235</v>
      </c>
      <c r="C5" s="14"/>
      <c r="D5" s="3"/>
      <c r="E5" s="3"/>
      <c r="F5" s="3"/>
      <c r="G5" s="3"/>
      <c r="H5" s="3"/>
    </row>
    <row r="6" spans="1:8" ht="15.75">
      <c r="A6" s="139" t="s">
        <v>39</v>
      </c>
      <c r="B6" s="139"/>
      <c r="C6" s="139"/>
      <c r="D6" s="3"/>
      <c r="E6" s="3"/>
      <c r="F6" s="3"/>
      <c r="G6" s="3"/>
      <c r="H6" s="3"/>
    </row>
    <row r="7" spans="1:8" ht="15">
      <c r="A7" s="17"/>
      <c r="B7" s="18"/>
      <c r="C7" s="17"/>
      <c r="D7" s="19"/>
      <c r="E7" s="19"/>
      <c r="F7" s="19"/>
      <c r="G7" s="19"/>
      <c r="H7" s="19" t="s">
        <v>40</v>
      </c>
    </row>
    <row r="8" spans="1:8" ht="12.75">
      <c r="A8" s="142" t="s">
        <v>41</v>
      </c>
      <c r="B8" s="142" t="s">
        <v>2</v>
      </c>
      <c r="C8" s="141" t="s">
        <v>42</v>
      </c>
      <c r="D8" s="140" t="s">
        <v>245</v>
      </c>
      <c r="E8" s="140"/>
      <c r="F8" s="140"/>
      <c r="G8" s="140"/>
      <c r="H8" s="140"/>
    </row>
    <row r="9" spans="1:8" ht="12.75">
      <c r="A9" s="142"/>
      <c r="B9" s="142"/>
      <c r="C9" s="141"/>
      <c r="D9" s="61" t="s">
        <v>43</v>
      </c>
      <c r="E9" s="61" t="s">
        <v>3</v>
      </c>
      <c r="F9" s="61" t="s">
        <v>4</v>
      </c>
      <c r="G9" s="61" t="s">
        <v>5</v>
      </c>
      <c r="H9" s="61" t="s">
        <v>6</v>
      </c>
    </row>
    <row r="10" spans="1:8" ht="12.75">
      <c r="A10" s="60">
        <v>1</v>
      </c>
      <c r="B10" s="60">
        <v>2</v>
      </c>
      <c r="C10" s="141"/>
      <c r="D10" s="62">
        <v>1</v>
      </c>
      <c r="E10" s="62">
        <v>2</v>
      </c>
      <c r="F10" s="62">
        <v>3</v>
      </c>
      <c r="G10" s="62">
        <v>4</v>
      </c>
      <c r="H10" s="62">
        <v>5</v>
      </c>
    </row>
    <row r="11" spans="1:8" ht="15">
      <c r="A11" s="106" t="s">
        <v>8</v>
      </c>
      <c r="B11" s="107" t="s">
        <v>44</v>
      </c>
      <c r="C11" s="108" t="s">
        <v>10</v>
      </c>
      <c r="D11" s="108">
        <v>25.027426</v>
      </c>
      <c r="E11" s="84">
        <v>0</v>
      </c>
      <c r="F11" s="84">
        <v>0</v>
      </c>
      <c r="G11" s="85">
        <v>25.027426</v>
      </c>
      <c r="H11" s="85">
        <v>14.432832</v>
      </c>
    </row>
    <row r="12" spans="1:8" ht="15">
      <c r="A12" s="106" t="s">
        <v>45</v>
      </c>
      <c r="B12" s="107" t="s">
        <v>46</v>
      </c>
      <c r="C12" s="108" t="s">
        <v>10</v>
      </c>
      <c r="D12" s="108"/>
      <c r="E12" s="84">
        <v>0</v>
      </c>
      <c r="F12" s="84">
        <v>0</v>
      </c>
      <c r="G12" s="84">
        <v>0</v>
      </c>
      <c r="H12" s="85">
        <v>14.432832</v>
      </c>
    </row>
    <row r="13" spans="1:8" ht="15">
      <c r="A13" s="106"/>
      <c r="B13" s="107" t="s">
        <v>47</v>
      </c>
      <c r="C13" s="106"/>
      <c r="D13" s="106"/>
      <c r="E13" s="86"/>
      <c r="F13" s="86"/>
      <c r="G13" s="86"/>
      <c r="H13" s="86"/>
    </row>
    <row r="14" spans="1:8" ht="15">
      <c r="A14" s="106"/>
      <c r="B14" s="107" t="s">
        <v>48</v>
      </c>
      <c r="C14" s="108" t="s">
        <v>10</v>
      </c>
      <c r="D14" s="108"/>
      <c r="E14" s="86"/>
      <c r="F14" s="86"/>
      <c r="G14" s="86"/>
      <c r="H14" s="86"/>
    </row>
    <row r="15" spans="1:8" ht="15">
      <c r="A15" s="106"/>
      <c r="B15" s="107" t="s">
        <v>3</v>
      </c>
      <c r="C15" s="108" t="s">
        <v>10</v>
      </c>
      <c r="D15" s="108"/>
      <c r="E15" s="86"/>
      <c r="F15" s="105"/>
      <c r="G15" s="86"/>
      <c r="H15" s="86"/>
    </row>
    <row r="16" spans="1:8" ht="15">
      <c r="A16" s="106"/>
      <c r="B16" s="107" t="s">
        <v>4</v>
      </c>
      <c r="C16" s="108" t="s">
        <v>10</v>
      </c>
      <c r="D16" s="108"/>
      <c r="E16" s="86"/>
      <c r="F16" s="105"/>
      <c r="G16" s="84"/>
      <c r="H16" s="86"/>
    </row>
    <row r="17" spans="1:8" ht="15">
      <c r="A17" s="106"/>
      <c r="B17" s="107" t="s">
        <v>5</v>
      </c>
      <c r="C17" s="108" t="s">
        <v>10</v>
      </c>
      <c r="D17" s="108"/>
      <c r="E17" s="86"/>
      <c r="F17" s="105"/>
      <c r="G17" s="105"/>
      <c r="H17" s="105">
        <v>14.432832</v>
      </c>
    </row>
    <row r="18" spans="1:8" ht="15">
      <c r="A18" s="106" t="s">
        <v>49</v>
      </c>
      <c r="B18" s="112"/>
      <c r="C18" s="108" t="s">
        <v>10</v>
      </c>
      <c r="D18" s="108">
        <v>0</v>
      </c>
      <c r="E18" s="84"/>
      <c r="F18" s="110"/>
      <c r="G18" s="110"/>
      <c r="H18" s="110"/>
    </row>
    <row r="19" spans="1:8" ht="15">
      <c r="A19" s="106" t="s">
        <v>51</v>
      </c>
      <c r="B19" s="112"/>
      <c r="C19" s="108" t="s">
        <v>10</v>
      </c>
      <c r="D19" s="108">
        <v>0</v>
      </c>
      <c r="E19" s="84"/>
      <c r="F19" s="86"/>
      <c r="G19" s="86"/>
      <c r="H19" s="86"/>
    </row>
    <row r="20" spans="1:8" ht="15">
      <c r="A20" s="106" t="s">
        <v>52</v>
      </c>
      <c r="B20" s="109"/>
      <c r="C20" s="108" t="s">
        <v>10</v>
      </c>
      <c r="D20" s="108">
        <v>25.027426</v>
      </c>
      <c r="E20" s="84">
        <v>0</v>
      </c>
      <c r="F20" s="86">
        <v>0</v>
      </c>
      <c r="G20" s="86">
        <v>25.027426</v>
      </c>
      <c r="H20" s="86"/>
    </row>
    <row r="21" spans="1:8" ht="15">
      <c r="A21" s="106"/>
      <c r="B21" s="112" t="s">
        <v>248</v>
      </c>
      <c r="C21" s="108"/>
      <c r="D21" s="108"/>
      <c r="E21" s="84"/>
      <c r="F21" s="86"/>
      <c r="G21" s="86">
        <v>25.027426</v>
      </c>
      <c r="H21" s="86"/>
    </row>
    <row r="22" spans="1:8" ht="15">
      <c r="A22" s="106" t="s">
        <v>31</v>
      </c>
      <c r="B22" s="107" t="s">
        <v>224</v>
      </c>
      <c r="C22" s="108" t="s">
        <v>10</v>
      </c>
      <c r="D22" s="108">
        <v>2.405107</v>
      </c>
      <c r="E22" s="84">
        <v>0</v>
      </c>
      <c r="F22" s="84">
        <v>0</v>
      </c>
      <c r="G22" s="84">
        <v>0.601036</v>
      </c>
      <c r="H22" s="84">
        <v>1.804071</v>
      </c>
    </row>
    <row r="23" spans="1:8" ht="15">
      <c r="A23" s="106"/>
      <c r="B23" s="107" t="s">
        <v>53</v>
      </c>
      <c r="C23" s="108" t="s">
        <v>10</v>
      </c>
      <c r="D23" s="108">
        <v>9.609885571133045</v>
      </c>
      <c r="E23" s="84">
        <v>0</v>
      </c>
      <c r="F23" s="84">
        <v>0</v>
      </c>
      <c r="G23" s="84">
        <v>2.401509448075084</v>
      </c>
      <c r="H23" s="84">
        <v>12.499771354644745</v>
      </c>
    </row>
    <row r="24" spans="1:8" ht="15">
      <c r="A24" s="106"/>
      <c r="B24" s="112" t="s">
        <v>225</v>
      </c>
      <c r="C24" s="108" t="s">
        <v>10</v>
      </c>
      <c r="D24" s="108">
        <v>0</v>
      </c>
      <c r="E24" s="86"/>
      <c r="F24" s="86"/>
      <c r="G24" s="86"/>
      <c r="H24" s="86"/>
    </row>
    <row r="25" spans="1:8" ht="15">
      <c r="A25" s="106"/>
      <c r="B25" s="112" t="s">
        <v>226</v>
      </c>
      <c r="C25" s="108" t="s">
        <v>10</v>
      </c>
      <c r="D25" s="108">
        <v>0</v>
      </c>
      <c r="E25" s="86"/>
      <c r="F25" s="86"/>
      <c r="G25" s="86"/>
      <c r="H25" s="86"/>
    </row>
    <row r="26" spans="1:8" ht="15">
      <c r="A26" s="106"/>
      <c r="B26" s="112" t="s">
        <v>227</v>
      </c>
      <c r="C26" s="108" t="s">
        <v>10</v>
      </c>
      <c r="D26" s="108">
        <v>0</v>
      </c>
      <c r="E26" s="86"/>
      <c r="F26" s="86"/>
      <c r="G26" s="86"/>
      <c r="H26" s="86"/>
    </row>
    <row r="27" spans="1:8" ht="15.75">
      <c r="A27" s="106" t="s">
        <v>35</v>
      </c>
      <c r="B27" s="59" t="s">
        <v>249</v>
      </c>
      <c r="C27" s="108" t="s">
        <v>10</v>
      </c>
      <c r="D27" s="108">
        <v>0</v>
      </c>
      <c r="E27" s="84"/>
      <c r="F27" s="86"/>
      <c r="G27" s="86"/>
      <c r="H27" s="86"/>
    </row>
    <row r="28" spans="1:8" ht="15">
      <c r="A28" s="106" t="s">
        <v>37</v>
      </c>
      <c r="B28" s="107" t="s">
        <v>54</v>
      </c>
      <c r="C28" s="108" t="s">
        <v>10</v>
      </c>
      <c r="D28" s="108">
        <v>22.622318999999997</v>
      </c>
      <c r="E28" s="84">
        <v>0</v>
      </c>
      <c r="F28" s="84">
        <v>0</v>
      </c>
      <c r="G28" s="84">
        <v>9.993557999999998</v>
      </c>
      <c r="H28" s="84">
        <v>12.628760999999999</v>
      </c>
    </row>
    <row r="29" spans="1:8" ht="15">
      <c r="A29" s="106" t="s">
        <v>55</v>
      </c>
      <c r="B29" s="107" t="s">
        <v>222</v>
      </c>
      <c r="C29" s="108" t="s">
        <v>10</v>
      </c>
      <c r="D29" s="108">
        <v>22.622318999999997</v>
      </c>
      <c r="E29" s="84">
        <v>0</v>
      </c>
      <c r="F29" s="84">
        <v>0</v>
      </c>
      <c r="G29" s="84">
        <v>9.993558</v>
      </c>
      <c r="H29" s="84">
        <v>12.628760999999999</v>
      </c>
    </row>
    <row r="30" spans="1:8" ht="15">
      <c r="A30" s="106"/>
      <c r="B30" s="107" t="s">
        <v>56</v>
      </c>
      <c r="C30" s="108" t="s">
        <v>10</v>
      </c>
      <c r="D30" s="108"/>
      <c r="E30" s="86"/>
      <c r="F30" s="86"/>
      <c r="G30" s="86"/>
      <c r="H30" s="86"/>
    </row>
    <row r="31" spans="1:8" ht="30">
      <c r="A31" s="106"/>
      <c r="B31" s="107" t="s">
        <v>94</v>
      </c>
      <c r="C31" s="108" t="s">
        <v>10</v>
      </c>
      <c r="D31" s="108">
        <v>22.622319</v>
      </c>
      <c r="E31" s="84"/>
      <c r="F31" s="86"/>
      <c r="G31" s="86">
        <v>9.993558</v>
      </c>
      <c r="H31" s="86">
        <v>12.628761</v>
      </c>
    </row>
    <row r="32" spans="1:8" ht="30">
      <c r="A32" s="106"/>
      <c r="B32" s="107" t="s">
        <v>57</v>
      </c>
      <c r="C32" s="108" t="s">
        <v>10</v>
      </c>
      <c r="D32" s="108">
        <v>0</v>
      </c>
      <c r="E32" s="84"/>
      <c r="F32" s="86"/>
      <c r="G32" s="86"/>
      <c r="H32" s="86"/>
    </row>
    <row r="33" spans="1:8" ht="30">
      <c r="A33" s="106"/>
      <c r="B33" s="107" t="s">
        <v>221</v>
      </c>
      <c r="C33" s="108" t="s">
        <v>10</v>
      </c>
      <c r="D33" s="108"/>
      <c r="E33" s="84"/>
      <c r="F33" s="86"/>
      <c r="G33" s="86"/>
      <c r="H33" s="86"/>
    </row>
    <row r="34" spans="1:8" ht="15">
      <c r="A34" s="106" t="s">
        <v>58</v>
      </c>
      <c r="B34" s="107" t="s">
        <v>59</v>
      </c>
      <c r="C34" s="108" t="s">
        <v>10</v>
      </c>
      <c r="D34" s="108">
        <v>0</v>
      </c>
      <c r="E34" s="84"/>
      <c r="F34" s="86"/>
      <c r="G34" s="86"/>
      <c r="H34" s="86"/>
    </row>
    <row r="35" spans="1:8" ht="15">
      <c r="A35" s="106" t="s">
        <v>60</v>
      </c>
      <c r="B35" s="107" t="s">
        <v>93</v>
      </c>
      <c r="C35" s="108" t="s">
        <v>10</v>
      </c>
      <c r="D35" s="108">
        <v>0</v>
      </c>
      <c r="E35" s="84"/>
      <c r="F35" s="86"/>
      <c r="G35" s="86"/>
      <c r="H35" s="86"/>
    </row>
    <row r="36" spans="1:8" ht="15">
      <c r="A36" s="106" t="s">
        <v>61</v>
      </c>
      <c r="B36" s="107" t="s">
        <v>62</v>
      </c>
      <c r="C36" s="108" t="s">
        <v>10</v>
      </c>
      <c r="D36" s="108">
        <v>0</v>
      </c>
      <c r="E36" s="84"/>
      <c r="F36" s="86"/>
      <c r="G36" s="86"/>
      <c r="H36" s="86"/>
    </row>
    <row r="37" spans="1:8" ht="15">
      <c r="A37" s="106" t="s">
        <v>63</v>
      </c>
      <c r="B37" s="107" t="s">
        <v>64</v>
      </c>
      <c r="C37" s="108" t="s">
        <v>10</v>
      </c>
      <c r="D37" s="108"/>
      <c r="E37" s="84">
        <v>0</v>
      </c>
      <c r="F37" s="84">
        <v>0</v>
      </c>
      <c r="G37" s="84">
        <v>-1.7763568394002505E-15</v>
      </c>
      <c r="H37" s="84">
        <v>-1.7763568394002505E-15</v>
      </c>
    </row>
    <row r="38" spans="1:8" ht="30">
      <c r="A38" s="106" t="s">
        <v>89</v>
      </c>
      <c r="B38" s="107" t="s">
        <v>91</v>
      </c>
      <c r="C38" s="106"/>
      <c r="D38" s="106"/>
      <c r="E38" s="111">
        <v>0</v>
      </c>
      <c r="F38" s="84">
        <v>0</v>
      </c>
      <c r="G38" s="84">
        <v>0</v>
      </c>
      <c r="H38" s="84">
        <v>0</v>
      </c>
    </row>
  </sheetData>
  <sheetProtection/>
  <mergeCells count="7">
    <mergeCell ref="A6:C6"/>
    <mergeCell ref="D8:H8"/>
    <mergeCell ref="C8:C10"/>
    <mergeCell ref="A8:A9"/>
    <mergeCell ref="B8:B9"/>
    <mergeCell ref="A1:H1"/>
    <mergeCell ref="A3:H3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showGridLines="0" zoomScale="75" zoomScaleNormal="75" zoomScaleSheetLayoutView="75" zoomScalePageLayoutView="0" workbookViewId="0" topLeftCell="A1">
      <selection activeCell="A1" sqref="A1:G1"/>
    </sheetView>
  </sheetViews>
  <sheetFormatPr defaultColWidth="9.00390625" defaultRowHeight="12.75"/>
  <cols>
    <col min="1" max="1" width="9.125" style="77" customWidth="1"/>
    <col min="2" max="2" width="49.625" style="37" customWidth="1"/>
    <col min="3" max="3" width="14.625" style="38" customWidth="1"/>
    <col min="4" max="4" width="13.375" style="38" customWidth="1"/>
    <col min="5" max="5" width="14.75390625" style="39" customWidth="1"/>
    <col min="6" max="6" width="17.875" style="39" customWidth="1"/>
    <col min="7" max="7" width="18.875" style="39" customWidth="1"/>
    <col min="8" max="8" width="13.375" style="66" customWidth="1"/>
    <col min="9" max="16384" width="9.125" style="66" customWidth="1"/>
  </cols>
  <sheetData>
    <row r="1" spans="1:8" s="1" customFormat="1" ht="62.25" customHeight="1">
      <c r="A1" s="149" t="s">
        <v>258</v>
      </c>
      <c r="B1" s="149"/>
      <c r="C1" s="149"/>
      <c r="D1" s="149"/>
      <c r="E1" s="149"/>
      <c r="F1" s="149"/>
      <c r="G1" s="149"/>
      <c r="H1" s="153"/>
    </row>
    <row r="2" spans="1:8" s="1" customFormat="1" ht="11.25" customHeight="1">
      <c r="A2" s="150"/>
      <c r="B2" s="150"/>
      <c r="C2" s="150"/>
      <c r="D2" s="150"/>
      <c r="E2" s="150"/>
      <c r="F2" s="150"/>
      <c r="G2" s="150"/>
      <c r="H2" s="153"/>
    </row>
    <row r="3" spans="1:8" s="1" customFormat="1" ht="33" customHeight="1">
      <c r="A3" s="154" t="s">
        <v>260</v>
      </c>
      <c r="B3" s="154"/>
      <c r="C3" s="154"/>
      <c r="D3" s="154"/>
      <c r="E3" s="154"/>
      <c r="F3" s="154"/>
      <c r="G3" s="154"/>
      <c r="H3" s="155"/>
    </row>
    <row r="4" spans="1:7" s="63" customFormat="1" ht="15.75">
      <c r="A4" s="40"/>
      <c r="B4" s="34"/>
      <c r="C4" s="35"/>
      <c r="D4" s="35"/>
      <c r="E4" s="36"/>
      <c r="F4" s="36"/>
      <c r="G4" s="36"/>
    </row>
    <row r="5" spans="1:7" s="63" customFormat="1" ht="15.75">
      <c r="A5" s="40" t="s">
        <v>96</v>
      </c>
      <c r="B5" s="34"/>
      <c r="C5" s="35"/>
      <c r="D5" s="35"/>
      <c r="E5" s="36"/>
      <c r="F5" s="36"/>
      <c r="G5" s="36"/>
    </row>
    <row r="6" spans="1:7" s="63" customFormat="1" ht="15.75">
      <c r="A6" s="148" t="s">
        <v>261</v>
      </c>
      <c r="B6" s="148"/>
      <c r="C6" s="148"/>
      <c r="D6" s="148"/>
      <c r="E6" s="148"/>
      <c r="F6" s="148"/>
      <c r="G6" s="148"/>
    </row>
    <row r="7" spans="1:7" s="63" customFormat="1" ht="15.75">
      <c r="A7" s="40"/>
      <c r="B7" s="40"/>
      <c r="C7" s="40"/>
      <c r="D7" s="40"/>
      <c r="E7" s="40"/>
      <c r="F7" s="40"/>
      <c r="G7" s="40"/>
    </row>
    <row r="8" spans="1:7" s="63" customFormat="1" ht="18.75">
      <c r="A8" s="156" t="s">
        <v>235</v>
      </c>
      <c r="C8" s="156"/>
      <c r="D8" s="156"/>
      <c r="E8" s="156"/>
      <c r="F8" s="156"/>
      <c r="G8" s="156"/>
    </row>
    <row r="9" spans="1:7" s="63" customFormat="1" ht="15.75">
      <c r="A9" s="36"/>
      <c r="B9" s="34"/>
      <c r="C9" s="35"/>
      <c r="D9" s="35"/>
      <c r="E9" s="36"/>
      <c r="F9" s="36"/>
      <c r="G9" s="36"/>
    </row>
    <row r="10" spans="1:7" ht="47.25">
      <c r="A10" s="133" t="s">
        <v>97</v>
      </c>
      <c r="B10" s="134" t="s">
        <v>98</v>
      </c>
      <c r="C10" s="135" t="s">
        <v>220</v>
      </c>
      <c r="D10" s="135" t="s">
        <v>232</v>
      </c>
      <c r="E10" s="134" t="s">
        <v>99</v>
      </c>
      <c r="F10" s="134" t="s">
        <v>219</v>
      </c>
      <c r="G10" s="134" t="s">
        <v>100</v>
      </c>
    </row>
    <row r="11" spans="1:7" ht="18" customHeight="1">
      <c r="A11" s="136">
        <v>1</v>
      </c>
      <c r="B11" s="70" t="s">
        <v>101</v>
      </c>
      <c r="C11" s="71">
        <v>25.027426</v>
      </c>
      <c r="D11" s="71">
        <v>4.674529</v>
      </c>
      <c r="E11" s="72"/>
      <c r="F11" s="73"/>
      <c r="G11" s="137"/>
    </row>
    <row r="12" spans="1:7" ht="17.25" customHeight="1">
      <c r="A12" s="136"/>
      <c r="B12" s="70" t="s">
        <v>102</v>
      </c>
      <c r="C12" s="71"/>
      <c r="D12" s="71"/>
      <c r="E12" s="72"/>
      <c r="F12" s="73"/>
      <c r="G12" s="73"/>
    </row>
    <row r="13" spans="1:7" s="67" customFormat="1" ht="18" customHeight="1">
      <c r="A13" s="138" t="s">
        <v>11</v>
      </c>
      <c r="B13" s="59" t="s">
        <v>103</v>
      </c>
      <c r="C13" s="74">
        <v>0</v>
      </c>
      <c r="D13" s="74">
        <v>0</v>
      </c>
      <c r="E13" s="72"/>
      <c r="F13" s="73"/>
      <c r="G13" s="73"/>
    </row>
    <row r="14" spans="1:7" s="67" customFormat="1" ht="18" customHeight="1">
      <c r="A14" s="138" t="s">
        <v>13</v>
      </c>
      <c r="B14" s="59" t="s">
        <v>104</v>
      </c>
      <c r="C14" s="74">
        <v>25.027426</v>
      </c>
      <c r="D14" s="74">
        <v>4.674529</v>
      </c>
      <c r="E14" s="72"/>
      <c r="F14" s="73"/>
      <c r="G14" s="137"/>
    </row>
    <row r="15" spans="1:7" s="67" customFormat="1" ht="18" customHeight="1">
      <c r="A15" s="89"/>
      <c r="B15" s="64" t="s">
        <v>105</v>
      </c>
      <c r="C15" s="65"/>
      <c r="D15" s="65"/>
      <c r="E15" s="73"/>
      <c r="F15" s="73"/>
      <c r="G15" s="73"/>
    </row>
    <row r="16" spans="1:7" s="67" customFormat="1" ht="18" customHeight="1">
      <c r="A16" s="89" t="s">
        <v>106</v>
      </c>
      <c r="B16" s="112" t="s">
        <v>253</v>
      </c>
      <c r="C16" s="65">
        <v>25.027426</v>
      </c>
      <c r="D16" s="65">
        <v>4.674529</v>
      </c>
      <c r="E16" s="72"/>
      <c r="F16" s="73"/>
      <c r="G16" s="137"/>
    </row>
    <row r="17" spans="1:7" s="67" customFormat="1" ht="18" customHeight="1">
      <c r="A17" s="89" t="s">
        <v>109</v>
      </c>
      <c r="B17" s="112" t="s">
        <v>110</v>
      </c>
      <c r="C17" s="65">
        <v>2.405107</v>
      </c>
      <c r="D17" s="65">
        <v>0.449217</v>
      </c>
      <c r="E17" s="73"/>
      <c r="F17" s="73"/>
      <c r="G17" s="137"/>
    </row>
    <row r="18" spans="1:7" s="67" customFormat="1" ht="18" customHeight="1">
      <c r="A18" s="89" t="s">
        <v>7</v>
      </c>
      <c r="B18" s="64" t="s">
        <v>111</v>
      </c>
      <c r="C18" s="65">
        <v>22.622318999999997</v>
      </c>
      <c r="D18" s="65">
        <v>4.225312</v>
      </c>
      <c r="E18" s="73"/>
      <c r="F18" s="73"/>
      <c r="G18" s="73"/>
    </row>
    <row r="19" spans="1:7" s="68" customFormat="1" ht="18" customHeight="1">
      <c r="A19" s="138"/>
      <c r="B19" s="59" t="s">
        <v>112</v>
      </c>
      <c r="C19" s="74"/>
      <c r="D19" s="74"/>
      <c r="E19" s="73"/>
      <c r="F19" s="73"/>
      <c r="G19" s="73"/>
    </row>
    <row r="20" spans="1:7" s="68" customFormat="1" ht="18" customHeight="1">
      <c r="A20" s="138" t="s">
        <v>85</v>
      </c>
      <c r="B20" s="59" t="s">
        <v>113</v>
      </c>
      <c r="C20" s="74">
        <v>22.622319</v>
      </c>
      <c r="D20" s="74">
        <v>4.225312000000001</v>
      </c>
      <c r="E20" s="73"/>
      <c r="F20" s="73"/>
      <c r="G20" s="73"/>
    </row>
    <row r="21" spans="1:7" s="68" customFormat="1" ht="18" customHeight="1">
      <c r="A21" s="138" t="s">
        <v>87</v>
      </c>
      <c r="B21" s="59" t="s">
        <v>114</v>
      </c>
      <c r="C21" s="74">
        <v>0</v>
      </c>
      <c r="D21" s="74">
        <v>0</v>
      </c>
      <c r="E21" s="73"/>
      <c r="F21" s="73"/>
      <c r="G21" s="73"/>
    </row>
    <row r="22" spans="1:7" s="68" customFormat="1" ht="18" customHeight="1">
      <c r="A22" s="138" t="s">
        <v>116</v>
      </c>
      <c r="B22" s="59"/>
      <c r="C22" s="74"/>
      <c r="D22" s="74"/>
      <c r="E22" s="73"/>
      <c r="F22" s="73"/>
      <c r="G22" s="73"/>
    </row>
    <row r="23" spans="1:7" s="69" customFormat="1" ht="18" customHeight="1">
      <c r="A23" s="89" t="s">
        <v>117</v>
      </c>
      <c r="B23" s="64" t="s">
        <v>118</v>
      </c>
      <c r="C23" s="65"/>
      <c r="D23" s="65"/>
      <c r="E23" s="73"/>
      <c r="F23" s="73"/>
      <c r="G23" s="73"/>
    </row>
    <row r="24" spans="1:7" s="69" customFormat="1" ht="18" customHeight="1">
      <c r="A24" s="89" t="s">
        <v>119</v>
      </c>
      <c r="B24" s="64" t="s">
        <v>108</v>
      </c>
      <c r="C24" s="65"/>
      <c r="D24" s="65"/>
      <c r="E24" s="73"/>
      <c r="F24" s="73"/>
      <c r="G24" s="73"/>
    </row>
    <row r="25" spans="1:7" s="69" customFormat="1" ht="18" customHeight="1">
      <c r="A25" s="89" t="s">
        <v>120</v>
      </c>
      <c r="B25" s="64" t="s">
        <v>121</v>
      </c>
      <c r="C25" s="65"/>
      <c r="D25" s="65"/>
      <c r="E25" s="73"/>
      <c r="F25" s="73"/>
      <c r="G25" s="73"/>
    </row>
    <row r="26" spans="1:7" s="69" customFormat="1" ht="18" customHeight="1">
      <c r="A26" s="89"/>
      <c r="B26" s="64" t="s">
        <v>122</v>
      </c>
      <c r="C26" s="65"/>
      <c r="D26" s="65"/>
      <c r="E26" s="73"/>
      <c r="F26" s="73"/>
      <c r="G26" s="73"/>
    </row>
    <row r="27" spans="1:7" s="69" customFormat="1" ht="18" customHeight="1">
      <c r="A27" s="89" t="s">
        <v>123</v>
      </c>
      <c r="B27" s="112" t="s">
        <v>124</v>
      </c>
      <c r="C27" s="65"/>
      <c r="D27" s="65"/>
      <c r="E27" s="73"/>
      <c r="F27" s="73"/>
      <c r="G27" s="73"/>
    </row>
    <row r="28" spans="1:7" s="67" customFormat="1" ht="15.75">
      <c r="A28" s="89"/>
      <c r="B28" s="64" t="s">
        <v>105</v>
      </c>
      <c r="C28" s="65"/>
      <c r="D28" s="65"/>
      <c r="E28" s="73"/>
      <c r="F28" s="73"/>
      <c r="G28" s="73"/>
    </row>
    <row r="29" spans="1:7" s="69" customFormat="1" ht="18" customHeight="1">
      <c r="A29" s="89" t="s">
        <v>125</v>
      </c>
      <c r="B29" s="64" t="s">
        <v>103</v>
      </c>
      <c r="C29" s="65"/>
      <c r="D29" s="65"/>
      <c r="E29" s="73"/>
      <c r="F29" s="73"/>
      <c r="G29" s="73"/>
    </row>
    <row r="30" spans="1:7" s="69" customFormat="1" ht="15.75">
      <c r="A30" s="89" t="s">
        <v>126</v>
      </c>
      <c r="B30" s="64" t="s">
        <v>104</v>
      </c>
      <c r="C30" s="65"/>
      <c r="D30" s="65"/>
      <c r="E30" s="73"/>
      <c r="F30" s="73"/>
      <c r="G30" s="73"/>
    </row>
    <row r="31" spans="1:7" s="69" customFormat="1" ht="18" customHeight="1">
      <c r="A31" s="89"/>
      <c r="B31" s="64" t="s">
        <v>105</v>
      </c>
      <c r="C31" s="65"/>
      <c r="D31" s="65"/>
      <c r="E31" s="73"/>
      <c r="F31" s="73"/>
      <c r="G31" s="73"/>
    </row>
    <row r="32" spans="1:7" s="69" customFormat="1" ht="20.25" customHeight="1">
      <c r="A32" s="89" t="s">
        <v>127</v>
      </c>
      <c r="B32" s="64" t="s">
        <v>107</v>
      </c>
      <c r="C32" s="65"/>
      <c r="D32" s="65"/>
      <c r="E32" s="73"/>
      <c r="F32" s="73"/>
      <c r="G32" s="73"/>
    </row>
    <row r="33" spans="1:7" s="69" customFormat="1" ht="18" customHeight="1">
      <c r="A33" s="89" t="s">
        <v>128</v>
      </c>
      <c r="B33" s="64" t="s">
        <v>108</v>
      </c>
      <c r="C33" s="65"/>
      <c r="D33" s="65"/>
      <c r="E33" s="73"/>
      <c r="F33" s="73"/>
      <c r="G33" s="73"/>
    </row>
    <row r="34" spans="1:7" s="69" customFormat="1" ht="18" customHeight="1">
      <c r="A34" s="89"/>
      <c r="B34" s="64" t="s">
        <v>122</v>
      </c>
      <c r="C34" s="65"/>
      <c r="D34" s="65"/>
      <c r="E34" s="73"/>
      <c r="F34" s="73"/>
      <c r="G34" s="73"/>
    </row>
    <row r="35" spans="1:7" s="69" customFormat="1" ht="18" customHeight="1">
      <c r="A35" s="89" t="s">
        <v>129</v>
      </c>
      <c r="B35" s="64" t="s">
        <v>130</v>
      </c>
      <c r="C35" s="65"/>
      <c r="D35" s="65"/>
      <c r="E35" s="73"/>
      <c r="F35" s="73"/>
      <c r="G35" s="73"/>
    </row>
    <row r="36" spans="1:7" s="69" customFormat="1" ht="18" customHeight="1">
      <c r="A36" s="89" t="s">
        <v>131</v>
      </c>
      <c r="B36" s="64" t="s">
        <v>132</v>
      </c>
      <c r="C36" s="65"/>
      <c r="D36" s="65"/>
      <c r="E36" s="73"/>
      <c r="F36" s="73"/>
      <c r="G36" s="73"/>
    </row>
    <row r="37" spans="1:7" s="69" customFormat="1" ht="18" customHeight="1">
      <c r="A37" s="89"/>
      <c r="B37" s="64" t="s">
        <v>112</v>
      </c>
      <c r="C37" s="65"/>
      <c r="D37" s="65"/>
      <c r="E37" s="73"/>
      <c r="F37" s="73"/>
      <c r="G37" s="73"/>
    </row>
    <row r="38" spans="1:7" s="69" customFormat="1" ht="18" customHeight="1">
      <c r="A38" s="89" t="s">
        <v>133</v>
      </c>
      <c r="B38" s="64" t="s">
        <v>113</v>
      </c>
      <c r="C38" s="65"/>
      <c r="D38" s="65"/>
      <c r="E38" s="73"/>
      <c r="F38" s="73"/>
      <c r="G38" s="73"/>
    </row>
    <row r="39" spans="1:7" s="69" customFormat="1" ht="18" customHeight="1">
      <c r="A39" s="89" t="s">
        <v>134</v>
      </c>
      <c r="B39" s="64" t="s">
        <v>114</v>
      </c>
      <c r="C39" s="65"/>
      <c r="D39" s="65"/>
      <c r="E39" s="73"/>
      <c r="F39" s="73"/>
      <c r="G39" s="73"/>
    </row>
    <row r="40" spans="1:7" s="69" customFormat="1" ht="18" customHeight="1">
      <c r="A40" s="89"/>
      <c r="B40" s="64" t="s">
        <v>115</v>
      </c>
      <c r="C40" s="65"/>
      <c r="D40" s="65"/>
      <c r="E40" s="73"/>
      <c r="F40" s="73"/>
      <c r="G40" s="73"/>
    </row>
    <row r="41" spans="1:7" s="69" customFormat="1" ht="18" customHeight="1">
      <c r="A41" s="89" t="s">
        <v>135</v>
      </c>
      <c r="B41" s="64" t="s">
        <v>107</v>
      </c>
      <c r="C41" s="65"/>
      <c r="D41" s="65"/>
      <c r="E41" s="73"/>
      <c r="F41" s="73"/>
      <c r="G41" s="73"/>
    </row>
    <row r="42" spans="1:7" s="69" customFormat="1" ht="18" customHeight="1">
      <c r="A42" s="89" t="s">
        <v>136</v>
      </c>
      <c r="B42" s="64" t="s">
        <v>137</v>
      </c>
      <c r="C42" s="65"/>
      <c r="D42" s="65"/>
      <c r="E42" s="73"/>
      <c r="F42" s="73"/>
      <c r="G42" s="73"/>
    </row>
    <row r="43" spans="1:7" s="69" customFormat="1" ht="18" customHeight="1">
      <c r="A43" s="89" t="s">
        <v>138</v>
      </c>
      <c r="B43" s="64" t="s">
        <v>108</v>
      </c>
      <c r="C43" s="65"/>
      <c r="D43" s="65"/>
      <c r="E43" s="73"/>
      <c r="F43" s="73"/>
      <c r="G43" s="73"/>
    </row>
    <row r="44" spans="1:7" s="69" customFormat="1" ht="18" customHeight="1">
      <c r="A44" s="89" t="s">
        <v>139</v>
      </c>
      <c r="B44" s="64" t="s">
        <v>121</v>
      </c>
      <c r="C44" s="65"/>
      <c r="D44" s="65"/>
      <c r="E44" s="73"/>
      <c r="F44" s="73"/>
      <c r="G44" s="73"/>
    </row>
    <row r="45" spans="1:7" s="69" customFormat="1" ht="18" customHeight="1">
      <c r="A45" s="89"/>
      <c r="B45" s="64" t="s">
        <v>122</v>
      </c>
      <c r="C45" s="65"/>
      <c r="D45" s="65"/>
      <c r="E45" s="73"/>
      <c r="F45" s="73"/>
      <c r="G45" s="73"/>
    </row>
    <row r="46" spans="1:7" s="69" customFormat="1" ht="18" customHeight="1">
      <c r="A46" s="89" t="s">
        <v>140</v>
      </c>
      <c r="B46" s="64" t="s">
        <v>141</v>
      </c>
      <c r="C46" s="65"/>
      <c r="D46" s="65"/>
      <c r="E46" s="73"/>
      <c r="F46" s="73"/>
      <c r="G46" s="73"/>
    </row>
    <row r="47" spans="1:7" s="69" customFormat="1" ht="18" customHeight="1">
      <c r="A47" s="89" t="s">
        <v>142</v>
      </c>
      <c r="B47" s="64" t="s">
        <v>143</v>
      </c>
      <c r="C47" s="65"/>
      <c r="D47" s="65"/>
      <c r="E47" s="73"/>
      <c r="F47" s="73"/>
      <c r="G47" s="73"/>
    </row>
    <row r="48" spans="1:7" s="69" customFormat="1" ht="18" customHeight="1">
      <c r="A48" s="89" t="s">
        <v>144</v>
      </c>
      <c r="B48" s="64" t="s">
        <v>145</v>
      </c>
      <c r="C48" s="65"/>
      <c r="D48" s="65"/>
      <c r="E48" s="73"/>
      <c r="F48" s="73"/>
      <c r="G48" s="73"/>
    </row>
    <row r="49" spans="1:7" s="69" customFormat="1" ht="18" customHeight="1">
      <c r="A49" s="89" t="s">
        <v>146</v>
      </c>
      <c r="B49" s="64" t="s">
        <v>147</v>
      </c>
      <c r="C49" s="65"/>
      <c r="D49" s="65"/>
      <c r="E49" s="73"/>
      <c r="F49" s="73"/>
      <c r="G49" s="73"/>
    </row>
    <row r="50" spans="1:7" s="69" customFormat="1" ht="18" customHeight="1">
      <c r="A50" s="89" t="s">
        <v>148</v>
      </c>
      <c r="B50" s="64" t="s">
        <v>149</v>
      </c>
      <c r="C50" s="65"/>
      <c r="D50" s="65"/>
      <c r="E50" s="73"/>
      <c r="F50" s="73"/>
      <c r="G50" s="73"/>
    </row>
    <row r="51" spans="1:7" s="69" customFormat="1" ht="18" customHeight="1">
      <c r="A51" s="89" t="s">
        <v>150</v>
      </c>
      <c r="B51" s="64" t="s">
        <v>151</v>
      </c>
      <c r="C51" s="65">
        <v>0</v>
      </c>
      <c r="D51" s="65">
        <v>0</v>
      </c>
      <c r="E51" s="73"/>
      <c r="F51" s="73"/>
      <c r="G51" s="73"/>
    </row>
    <row r="52" spans="1:7" s="69" customFormat="1" ht="18" customHeight="1">
      <c r="A52" s="89"/>
      <c r="B52" s="75" t="s">
        <v>105</v>
      </c>
      <c r="C52" s="65"/>
      <c r="D52" s="65"/>
      <c r="E52" s="73"/>
      <c r="F52" s="73"/>
      <c r="G52" s="73"/>
    </row>
    <row r="53" spans="1:7" s="69" customFormat="1" ht="18" customHeight="1">
      <c r="A53" s="89" t="s">
        <v>152</v>
      </c>
      <c r="B53" s="75" t="s">
        <v>103</v>
      </c>
      <c r="C53" s="65">
        <v>0</v>
      </c>
      <c r="D53" s="65">
        <v>0</v>
      </c>
      <c r="E53" s="73"/>
      <c r="F53" s="73"/>
      <c r="G53" s="73"/>
    </row>
    <row r="54" spans="1:7" s="69" customFormat="1" ht="18" customHeight="1">
      <c r="A54" s="89" t="s">
        <v>153</v>
      </c>
      <c r="B54" s="75" t="s">
        <v>104</v>
      </c>
      <c r="C54" s="65">
        <v>0</v>
      </c>
      <c r="D54" s="65">
        <v>0</v>
      </c>
      <c r="E54" s="73"/>
      <c r="F54" s="73"/>
      <c r="G54" s="73"/>
    </row>
    <row r="55" spans="1:7" s="69" customFormat="1" ht="18" customHeight="1">
      <c r="A55" s="89"/>
      <c r="B55" s="75" t="s">
        <v>105</v>
      </c>
      <c r="C55" s="65"/>
      <c r="D55" s="65"/>
      <c r="E55" s="73"/>
      <c r="F55" s="73"/>
      <c r="G55" s="73"/>
    </row>
    <row r="56" spans="1:7" s="68" customFormat="1" ht="18" customHeight="1">
      <c r="A56" s="138" t="s">
        <v>154</v>
      </c>
      <c r="B56" s="59"/>
      <c r="C56" s="74"/>
      <c r="D56" s="74"/>
      <c r="E56" s="73"/>
      <c r="F56" s="73"/>
      <c r="G56" s="73"/>
    </row>
    <row r="57" spans="1:7" s="68" customFormat="1" ht="18" customHeight="1">
      <c r="A57" s="138" t="s">
        <v>236</v>
      </c>
      <c r="B57" s="59"/>
      <c r="C57" s="74"/>
      <c r="D57" s="74"/>
      <c r="E57" s="73"/>
      <c r="F57" s="73"/>
      <c r="G57" s="73"/>
    </row>
    <row r="58" spans="1:7" s="68" customFormat="1" ht="18" customHeight="1">
      <c r="A58" s="138" t="s">
        <v>254</v>
      </c>
      <c r="B58" s="59"/>
      <c r="C58" s="74"/>
      <c r="D58" s="74"/>
      <c r="E58" s="73"/>
      <c r="F58" s="73"/>
      <c r="G58" s="73"/>
    </row>
    <row r="59" spans="1:7" s="68" customFormat="1" ht="18" customHeight="1">
      <c r="A59" s="138" t="s">
        <v>155</v>
      </c>
      <c r="B59" s="59" t="s">
        <v>130</v>
      </c>
      <c r="C59" s="74">
        <v>0</v>
      </c>
      <c r="D59" s="74">
        <v>0</v>
      </c>
      <c r="E59" s="73"/>
      <c r="F59" s="73"/>
      <c r="G59" s="73"/>
    </row>
    <row r="60" spans="1:7" s="68" customFormat="1" ht="18" customHeight="1">
      <c r="A60" s="138" t="s">
        <v>156</v>
      </c>
      <c r="B60" s="59" t="s">
        <v>132</v>
      </c>
      <c r="C60" s="74">
        <v>0</v>
      </c>
      <c r="D60" s="74">
        <v>0</v>
      </c>
      <c r="E60" s="73"/>
      <c r="F60" s="73"/>
      <c r="G60" s="73"/>
    </row>
    <row r="61" spans="1:7" s="69" customFormat="1" ht="18" customHeight="1">
      <c r="A61" s="89"/>
      <c r="B61" s="64" t="s">
        <v>112</v>
      </c>
      <c r="C61" s="65"/>
      <c r="D61" s="65"/>
      <c r="E61" s="73"/>
      <c r="F61" s="73"/>
      <c r="G61" s="73"/>
    </row>
    <row r="62" spans="1:7" s="69" customFormat="1" ht="18" customHeight="1">
      <c r="A62" s="89" t="s">
        <v>157</v>
      </c>
      <c r="B62" s="64" t="s">
        <v>113</v>
      </c>
      <c r="C62" s="65">
        <v>0</v>
      </c>
      <c r="D62" s="65">
        <v>0</v>
      </c>
      <c r="E62" s="73"/>
      <c r="F62" s="73"/>
      <c r="G62" s="73"/>
    </row>
    <row r="63" spans="1:7" s="69" customFormat="1" ht="18" customHeight="1">
      <c r="A63" s="89" t="s">
        <v>158</v>
      </c>
      <c r="B63" s="64" t="s">
        <v>114</v>
      </c>
      <c r="C63" s="65">
        <v>0</v>
      </c>
      <c r="D63" s="65">
        <v>0</v>
      </c>
      <c r="E63" s="73"/>
      <c r="F63" s="73"/>
      <c r="G63" s="73"/>
    </row>
    <row r="64" spans="1:7" s="69" customFormat="1" ht="18" customHeight="1">
      <c r="A64" s="138"/>
      <c r="B64" s="59" t="s">
        <v>115</v>
      </c>
      <c r="C64" s="74"/>
      <c r="D64" s="74"/>
      <c r="E64" s="73"/>
      <c r="F64" s="73"/>
      <c r="G64" s="73"/>
    </row>
    <row r="65" spans="1:7" s="69" customFormat="1" ht="18" customHeight="1">
      <c r="A65" s="138" t="s">
        <v>159</v>
      </c>
      <c r="B65" s="59" t="s">
        <v>107</v>
      </c>
      <c r="C65" s="74"/>
      <c r="D65" s="74"/>
      <c r="E65" s="73"/>
      <c r="F65" s="73"/>
      <c r="G65" s="73"/>
    </row>
    <row r="66" spans="1:7" s="69" customFormat="1" ht="18" customHeight="1">
      <c r="A66" s="89" t="s">
        <v>160</v>
      </c>
      <c r="B66" s="64" t="s">
        <v>161</v>
      </c>
      <c r="C66" s="65"/>
      <c r="D66" s="65"/>
      <c r="E66" s="73"/>
      <c r="F66" s="73"/>
      <c r="G66" s="73"/>
    </row>
    <row r="67" spans="1:7" s="69" customFormat="1" ht="18" customHeight="1">
      <c r="A67" s="138" t="s">
        <v>162</v>
      </c>
      <c r="B67" s="59" t="s">
        <v>108</v>
      </c>
      <c r="C67" s="74"/>
      <c r="D67" s="74"/>
      <c r="E67" s="73"/>
      <c r="F67" s="73"/>
      <c r="G67" s="73"/>
    </row>
    <row r="68" spans="1:7" s="69" customFormat="1" ht="18" customHeight="1">
      <c r="A68" s="138" t="s">
        <v>163</v>
      </c>
      <c r="B68" s="59" t="s">
        <v>164</v>
      </c>
      <c r="C68" s="74"/>
      <c r="D68" s="74"/>
      <c r="E68" s="73"/>
      <c r="F68" s="73"/>
      <c r="G68" s="73"/>
    </row>
    <row r="69" spans="1:7" s="69" customFormat="1" ht="18" customHeight="1">
      <c r="A69" s="89"/>
      <c r="B69" s="64" t="s">
        <v>122</v>
      </c>
      <c r="C69" s="65"/>
      <c r="D69" s="65"/>
      <c r="E69" s="73"/>
      <c r="F69" s="73"/>
      <c r="G69" s="73"/>
    </row>
    <row r="70" spans="1:7" s="69" customFormat="1" ht="18" customHeight="1">
      <c r="A70" s="89" t="s">
        <v>165</v>
      </c>
      <c r="B70" s="64" t="s">
        <v>166</v>
      </c>
      <c r="C70" s="65">
        <v>0</v>
      </c>
      <c r="D70" s="65">
        <v>0</v>
      </c>
      <c r="E70" s="73"/>
      <c r="F70" s="73"/>
      <c r="G70" s="73"/>
    </row>
    <row r="71" spans="1:7" s="69" customFormat="1" ht="18" customHeight="1">
      <c r="A71" s="89" t="s">
        <v>167</v>
      </c>
      <c r="B71" s="64" t="s">
        <v>145</v>
      </c>
      <c r="C71" s="65">
        <v>0</v>
      </c>
      <c r="D71" s="65">
        <v>0</v>
      </c>
      <c r="E71" s="73"/>
      <c r="F71" s="73"/>
      <c r="G71" s="73"/>
    </row>
    <row r="72" spans="1:7" s="69" customFormat="1" ht="18" customHeight="1">
      <c r="A72" s="89" t="s">
        <v>168</v>
      </c>
      <c r="B72" s="64" t="s">
        <v>147</v>
      </c>
      <c r="C72" s="65">
        <v>0</v>
      </c>
      <c r="D72" s="65">
        <v>0</v>
      </c>
      <c r="E72" s="73"/>
      <c r="F72" s="73"/>
      <c r="G72" s="73"/>
    </row>
    <row r="73" spans="1:7" s="69" customFormat="1" ht="18" customHeight="1">
      <c r="A73" s="89" t="s">
        <v>169</v>
      </c>
      <c r="B73" s="64" t="s">
        <v>149</v>
      </c>
      <c r="C73" s="65">
        <v>0</v>
      </c>
      <c r="D73" s="65">
        <v>0</v>
      </c>
      <c r="E73" s="73"/>
      <c r="F73" s="73"/>
      <c r="G73" s="73"/>
    </row>
    <row r="74" spans="1:7" s="69" customFormat="1" ht="18" customHeight="1">
      <c r="A74" s="89" t="s">
        <v>170</v>
      </c>
      <c r="B74" s="64" t="s">
        <v>171</v>
      </c>
      <c r="C74" s="65">
        <v>0</v>
      </c>
      <c r="D74" s="65">
        <v>0</v>
      </c>
      <c r="E74" s="73"/>
      <c r="F74" s="73"/>
      <c r="G74" s="73"/>
    </row>
    <row r="75" spans="1:7" s="69" customFormat="1" ht="18" customHeight="1">
      <c r="A75" s="138"/>
      <c r="B75" s="59" t="s">
        <v>105</v>
      </c>
      <c r="C75" s="74"/>
      <c r="D75" s="74"/>
      <c r="E75" s="73"/>
      <c r="F75" s="73"/>
      <c r="G75" s="73"/>
    </row>
    <row r="76" spans="1:7" s="69" customFormat="1" ht="18" customHeight="1">
      <c r="A76" s="138" t="s">
        <v>172</v>
      </c>
      <c r="B76" s="76" t="s">
        <v>103</v>
      </c>
      <c r="C76" s="74">
        <v>0</v>
      </c>
      <c r="D76" s="74">
        <v>0</v>
      </c>
      <c r="E76" s="73"/>
      <c r="F76" s="73"/>
      <c r="G76" s="73"/>
    </row>
    <row r="77" spans="1:7" s="69" customFormat="1" ht="18" customHeight="1">
      <c r="A77" s="138" t="s">
        <v>173</v>
      </c>
      <c r="B77" s="76" t="s">
        <v>104</v>
      </c>
      <c r="C77" s="74">
        <v>0</v>
      </c>
      <c r="D77" s="74">
        <v>0</v>
      </c>
      <c r="E77" s="73"/>
      <c r="F77" s="73"/>
      <c r="G77" s="73"/>
    </row>
    <row r="78" spans="1:7" s="69" customFormat="1" ht="18" customHeight="1">
      <c r="A78" s="138"/>
      <c r="B78" s="76" t="s">
        <v>105</v>
      </c>
      <c r="C78" s="74"/>
      <c r="D78" s="74"/>
      <c r="E78" s="73"/>
      <c r="F78" s="73"/>
      <c r="G78" s="73"/>
    </row>
    <row r="79" spans="1:7" s="69" customFormat="1" ht="18" customHeight="1">
      <c r="A79" s="138" t="s">
        <v>174</v>
      </c>
      <c r="B79" s="59"/>
      <c r="C79" s="74"/>
      <c r="D79" s="74"/>
      <c r="E79" s="73"/>
      <c r="F79" s="73"/>
      <c r="G79" s="73"/>
    </row>
    <row r="80" spans="1:7" s="69" customFormat="1" ht="18" customHeight="1">
      <c r="A80" s="89" t="s">
        <v>175</v>
      </c>
      <c r="B80" s="64"/>
      <c r="C80" s="65"/>
      <c r="D80" s="65"/>
      <c r="E80" s="73"/>
      <c r="F80" s="73"/>
      <c r="G80" s="73"/>
    </row>
    <row r="81" spans="1:7" s="69" customFormat="1" ht="18" customHeight="1">
      <c r="A81" s="138" t="s">
        <v>255</v>
      </c>
      <c r="B81" s="59"/>
      <c r="C81" s="74"/>
      <c r="D81" s="74"/>
      <c r="E81" s="73"/>
      <c r="F81" s="73"/>
      <c r="G81" s="73"/>
    </row>
    <row r="82" spans="1:7" s="69" customFormat="1" ht="18" customHeight="1">
      <c r="A82" s="138" t="s">
        <v>176</v>
      </c>
      <c r="B82" s="59" t="s">
        <v>130</v>
      </c>
      <c r="C82" s="74">
        <v>0</v>
      </c>
      <c r="D82" s="74">
        <v>0</v>
      </c>
      <c r="E82" s="73"/>
      <c r="F82" s="73"/>
      <c r="G82" s="73"/>
    </row>
    <row r="83" spans="1:7" s="69" customFormat="1" ht="18" customHeight="1">
      <c r="A83" s="89" t="s">
        <v>177</v>
      </c>
      <c r="B83" s="64" t="s">
        <v>132</v>
      </c>
      <c r="C83" s="65">
        <v>0</v>
      </c>
      <c r="D83" s="65">
        <v>0</v>
      </c>
      <c r="E83" s="73"/>
      <c r="F83" s="73"/>
      <c r="G83" s="73"/>
    </row>
    <row r="84" spans="1:7" s="69" customFormat="1" ht="18" customHeight="1">
      <c r="A84" s="89"/>
      <c r="B84" s="64" t="s">
        <v>112</v>
      </c>
      <c r="C84" s="65"/>
      <c r="D84" s="65"/>
      <c r="E84" s="73"/>
      <c r="F84" s="73"/>
      <c r="G84" s="73"/>
    </row>
    <row r="85" spans="1:7" s="69" customFormat="1" ht="18" customHeight="1">
      <c r="A85" s="89" t="s">
        <v>178</v>
      </c>
      <c r="B85" s="64" t="s">
        <v>113</v>
      </c>
      <c r="C85" s="65">
        <v>0</v>
      </c>
      <c r="D85" s="65">
        <v>0</v>
      </c>
      <c r="E85" s="73"/>
      <c r="F85" s="73"/>
      <c r="G85" s="73"/>
    </row>
    <row r="86" spans="1:7" s="69" customFormat="1" ht="18" customHeight="1">
      <c r="A86" s="89" t="s">
        <v>179</v>
      </c>
      <c r="B86" s="64" t="s">
        <v>114</v>
      </c>
      <c r="C86" s="65">
        <v>0</v>
      </c>
      <c r="D86" s="65">
        <v>0</v>
      </c>
      <c r="E86" s="73"/>
      <c r="F86" s="73"/>
      <c r="G86" s="73"/>
    </row>
    <row r="87" spans="1:7" s="69" customFormat="1" ht="18" customHeight="1">
      <c r="A87" s="138"/>
      <c r="B87" s="59" t="s">
        <v>115</v>
      </c>
      <c r="C87" s="74"/>
      <c r="D87" s="74"/>
      <c r="E87" s="73"/>
      <c r="F87" s="73"/>
      <c r="G87" s="73"/>
    </row>
    <row r="88" spans="1:7" s="69" customFormat="1" ht="18" customHeight="1">
      <c r="A88" s="138" t="s">
        <v>180</v>
      </c>
      <c r="B88" s="59"/>
      <c r="C88" s="74"/>
      <c r="D88" s="74"/>
      <c r="E88" s="73"/>
      <c r="F88" s="73"/>
      <c r="G88" s="73"/>
    </row>
    <row r="89" spans="1:7" s="69" customFormat="1" ht="18" customHeight="1">
      <c r="A89" s="89" t="s">
        <v>256</v>
      </c>
      <c r="B89" s="64"/>
      <c r="C89" s="65"/>
      <c r="D89" s="65"/>
      <c r="E89" s="73"/>
      <c r="F89" s="73"/>
      <c r="G89" s="73"/>
    </row>
    <row r="90" spans="1:7" s="69" customFormat="1" ht="18" customHeight="1">
      <c r="A90" s="138" t="s">
        <v>181</v>
      </c>
      <c r="B90" s="59" t="s">
        <v>257</v>
      </c>
      <c r="C90" s="74"/>
      <c r="D90" s="74"/>
      <c r="E90" s="73"/>
      <c r="F90" s="73"/>
      <c r="G90" s="73"/>
    </row>
    <row r="91" spans="1:7" s="69" customFormat="1" ht="18" customHeight="1">
      <c r="A91" s="138" t="s">
        <v>256</v>
      </c>
      <c r="B91" s="59" t="s">
        <v>108</v>
      </c>
      <c r="C91" s="74"/>
      <c r="D91" s="74"/>
      <c r="E91" s="73"/>
      <c r="F91" s="73"/>
      <c r="G91" s="73"/>
    </row>
    <row r="92" spans="1:7" s="69" customFormat="1" ht="18" customHeight="1">
      <c r="A92" s="89" t="s">
        <v>182</v>
      </c>
      <c r="B92" s="64" t="s">
        <v>183</v>
      </c>
      <c r="C92" s="65"/>
      <c r="D92" s="65"/>
      <c r="E92" s="73"/>
      <c r="F92" s="73"/>
      <c r="G92" s="73"/>
    </row>
    <row r="93" spans="1:7" s="69" customFormat="1" ht="18" customHeight="1">
      <c r="A93" s="89"/>
      <c r="B93" s="64" t="s">
        <v>122</v>
      </c>
      <c r="C93" s="65"/>
      <c r="D93" s="65"/>
      <c r="E93" s="73"/>
      <c r="F93" s="73"/>
      <c r="G93" s="73"/>
    </row>
    <row r="94" spans="1:7" s="69" customFormat="1" ht="30.75" customHeight="1">
      <c r="A94" s="89" t="s">
        <v>184</v>
      </c>
      <c r="B94" s="64" t="s">
        <v>185</v>
      </c>
      <c r="C94" s="65">
        <v>0</v>
      </c>
      <c r="D94" s="65">
        <v>0</v>
      </c>
      <c r="E94" s="73"/>
      <c r="F94" s="73"/>
      <c r="G94" s="73"/>
    </row>
    <row r="95" spans="1:7" s="69" customFormat="1" ht="36.75" customHeight="1">
      <c r="A95" s="89" t="s">
        <v>186</v>
      </c>
      <c r="B95" s="64" t="s">
        <v>147</v>
      </c>
      <c r="C95" s="65">
        <v>0</v>
      </c>
      <c r="D95" s="65">
        <v>0</v>
      </c>
      <c r="E95" s="73"/>
      <c r="F95" s="73"/>
      <c r="G95" s="73"/>
    </row>
    <row r="96" spans="1:7" s="69" customFormat="1" ht="18" customHeight="1">
      <c r="A96" s="89" t="s">
        <v>187</v>
      </c>
      <c r="B96" s="64" t="s">
        <v>149</v>
      </c>
      <c r="C96" s="65">
        <v>0</v>
      </c>
      <c r="D96" s="65">
        <v>0</v>
      </c>
      <c r="E96" s="73"/>
      <c r="F96" s="73"/>
      <c r="G96" s="73"/>
    </row>
    <row r="97" spans="1:7" s="69" customFormat="1" ht="18" customHeight="1">
      <c r="A97" s="138" t="s">
        <v>188</v>
      </c>
      <c r="B97" s="59" t="s">
        <v>189</v>
      </c>
      <c r="C97" s="74">
        <v>25.027426</v>
      </c>
      <c r="D97" s="74">
        <v>4.674529</v>
      </c>
      <c r="E97" s="73"/>
      <c r="F97" s="73"/>
      <c r="G97" s="73"/>
    </row>
    <row r="98" spans="1:7" s="69" customFormat="1" ht="18" customHeight="1">
      <c r="A98" s="138"/>
      <c r="B98" s="76" t="s">
        <v>105</v>
      </c>
      <c r="C98" s="74"/>
      <c r="D98" s="74"/>
      <c r="E98" s="73"/>
      <c r="F98" s="73"/>
      <c r="G98" s="73"/>
    </row>
    <row r="99" spans="1:7" s="69" customFormat="1" ht="18" customHeight="1">
      <c r="A99" s="138" t="s">
        <v>190</v>
      </c>
      <c r="B99" s="76" t="s">
        <v>103</v>
      </c>
      <c r="C99" s="74">
        <v>0</v>
      </c>
      <c r="D99" s="74">
        <v>0</v>
      </c>
      <c r="E99" s="73"/>
      <c r="F99" s="73"/>
      <c r="G99" s="73"/>
    </row>
    <row r="100" spans="1:7" s="69" customFormat="1" ht="18" customHeight="1">
      <c r="A100" s="138" t="s">
        <v>191</v>
      </c>
      <c r="B100" s="59" t="s">
        <v>104</v>
      </c>
      <c r="C100" s="74">
        <v>25.027426</v>
      </c>
      <c r="D100" s="74">
        <v>4.674529</v>
      </c>
      <c r="E100" s="73"/>
      <c r="F100" s="73"/>
      <c r="G100" s="73"/>
    </row>
    <row r="101" spans="1:7" s="69" customFormat="1" ht="18" customHeight="1">
      <c r="A101" s="138"/>
      <c r="B101" s="59" t="s">
        <v>105</v>
      </c>
      <c r="C101" s="74"/>
      <c r="D101" s="74"/>
      <c r="E101" s="73"/>
      <c r="F101" s="73"/>
      <c r="G101" s="73"/>
    </row>
    <row r="102" spans="1:7" s="69" customFormat="1" ht="18" customHeight="1">
      <c r="A102" s="138" t="s">
        <v>192</v>
      </c>
      <c r="B102" s="59" t="s">
        <v>253</v>
      </c>
      <c r="C102" s="74">
        <v>25.027426</v>
      </c>
      <c r="D102" s="74">
        <v>4.674529</v>
      </c>
      <c r="E102" s="73"/>
      <c r="F102" s="73"/>
      <c r="G102" s="73"/>
    </row>
    <row r="103" spans="1:7" s="69" customFormat="1" ht="18" customHeight="1">
      <c r="A103" s="89" t="s">
        <v>193</v>
      </c>
      <c r="B103" s="64" t="s">
        <v>130</v>
      </c>
      <c r="C103" s="65">
        <v>0.601036</v>
      </c>
      <c r="D103" s="65">
        <v>0.112259</v>
      </c>
      <c r="E103" s="73"/>
      <c r="F103" s="73"/>
      <c r="G103" s="73"/>
    </row>
    <row r="104" spans="1:7" s="69" customFormat="1" ht="18" customHeight="1">
      <c r="A104" s="89" t="s">
        <v>194</v>
      </c>
      <c r="B104" s="64" t="s">
        <v>132</v>
      </c>
      <c r="C104" s="65">
        <v>9.993557999999998</v>
      </c>
      <c r="D104" s="65">
        <v>61.553</v>
      </c>
      <c r="E104" s="73"/>
      <c r="F104" s="73"/>
      <c r="G104" s="73"/>
    </row>
    <row r="105" spans="1:7" s="69" customFormat="1" ht="18" customHeight="1">
      <c r="A105" s="89"/>
      <c r="B105" s="64" t="s">
        <v>112</v>
      </c>
      <c r="C105" s="65"/>
      <c r="D105" s="65"/>
      <c r="E105" s="73"/>
      <c r="F105" s="73"/>
      <c r="G105" s="73"/>
    </row>
    <row r="106" spans="1:7" s="69" customFormat="1" ht="18" customHeight="1">
      <c r="A106" s="89" t="s">
        <v>195</v>
      </c>
      <c r="B106" s="64" t="s">
        <v>113</v>
      </c>
      <c r="C106" s="65">
        <v>9.993558</v>
      </c>
      <c r="D106" s="65">
        <v>1.866559</v>
      </c>
      <c r="E106" s="73"/>
      <c r="F106" s="73"/>
      <c r="G106" s="73"/>
    </row>
    <row r="107" spans="1:7" s="69" customFormat="1" ht="18" customHeight="1">
      <c r="A107" s="89" t="s">
        <v>196</v>
      </c>
      <c r="B107" s="64" t="s">
        <v>114</v>
      </c>
      <c r="C107" s="65">
        <v>0</v>
      </c>
      <c r="D107" s="65">
        <v>0</v>
      </c>
      <c r="E107" s="73"/>
      <c r="F107" s="73"/>
      <c r="G107" s="73"/>
    </row>
    <row r="108" spans="1:7" s="69" customFormat="1" ht="18" customHeight="1">
      <c r="A108" s="89"/>
      <c r="B108" s="64" t="s">
        <v>115</v>
      </c>
      <c r="C108" s="65"/>
      <c r="D108" s="74"/>
      <c r="E108" s="73"/>
      <c r="F108" s="73"/>
      <c r="G108" s="73"/>
    </row>
    <row r="109" spans="1:7" s="69" customFormat="1" ht="18" customHeight="1">
      <c r="A109" s="89" t="s">
        <v>197</v>
      </c>
      <c r="B109" s="64"/>
      <c r="C109" s="65"/>
      <c r="D109" s="65"/>
      <c r="E109" s="73"/>
      <c r="F109" s="73"/>
      <c r="G109" s="73"/>
    </row>
    <row r="110" spans="1:7" s="69" customFormat="1" ht="18" customHeight="1">
      <c r="A110" s="89" t="s">
        <v>200</v>
      </c>
      <c r="B110" s="64"/>
      <c r="C110" s="65"/>
      <c r="D110" s="65"/>
      <c r="E110" s="73"/>
      <c r="F110" s="73"/>
      <c r="G110" s="73"/>
    </row>
    <row r="111" spans="1:7" s="69" customFormat="1" ht="18" customHeight="1">
      <c r="A111" s="89" t="s">
        <v>198</v>
      </c>
      <c r="B111" s="64" t="s">
        <v>199</v>
      </c>
      <c r="C111" s="65"/>
      <c r="D111" s="65"/>
      <c r="E111" s="73"/>
      <c r="F111" s="73"/>
      <c r="G111" s="73"/>
    </row>
    <row r="112" spans="1:7" s="69" customFormat="1" ht="18" customHeight="1">
      <c r="A112" s="89" t="s">
        <v>200</v>
      </c>
      <c r="B112" s="64" t="s">
        <v>108</v>
      </c>
      <c r="C112" s="65"/>
      <c r="D112" s="65"/>
      <c r="E112" s="73"/>
      <c r="F112" s="73"/>
      <c r="G112" s="73"/>
    </row>
    <row r="113" spans="1:7" s="69" customFormat="1" ht="18" customHeight="1">
      <c r="A113" s="89" t="s">
        <v>201</v>
      </c>
      <c r="B113" s="64" t="s">
        <v>202</v>
      </c>
      <c r="C113" s="65"/>
      <c r="D113" s="65"/>
      <c r="E113" s="73"/>
      <c r="F113" s="73"/>
      <c r="G113" s="73"/>
    </row>
    <row r="114" spans="1:7" s="69" customFormat="1" ht="18" customHeight="1">
      <c r="A114" s="89"/>
      <c r="B114" s="64" t="s">
        <v>122</v>
      </c>
      <c r="C114" s="65"/>
      <c r="D114" s="65"/>
      <c r="E114" s="73"/>
      <c r="F114" s="73"/>
      <c r="G114" s="73"/>
    </row>
    <row r="115" spans="1:7" s="69" customFormat="1" ht="18" customHeight="1">
      <c r="A115" s="89" t="s">
        <v>203</v>
      </c>
      <c r="B115" s="64" t="s">
        <v>204</v>
      </c>
      <c r="C115" s="65">
        <v>14.432832</v>
      </c>
      <c r="D115" s="65">
        <v>2.695711</v>
      </c>
      <c r="E115" s="73"/>
      <c r="F115" s="73"/>
      <c r="G115" s="73"/>
    </row>
    <row r="116" spans="1:7" s="69" customFormat="1" ht="18" customHeight="1">
      <c r="A116" s="89" t="s">
        <v>205</v>
      </c>
      <c r="B116" s="64" t="s">
        <v>149</v>
      </c>
      <c r="C116" s="65">
        <v>14.432832</v>
      </c>
      <c r="D116" s="65">
        <v>2.695711</v>
      </c>
      <c r="E116" s="73"/>
      <c r="F116" s="73"/>
      <c r="G116" s="73"/>
    </row>
    <row r="117" spans="1:7" s="69" customFormat="1" ht="18" customHeight="1">
      <c r="A117" s="89" t="s">
        <v>206</v>
      </c>
      <c r="B117" s="64" t="s">
        <v>207</v>
      </c>
      <c r="C117" s="65">
        <v>14.432832</v>
      </c>
      <c r="D117" s="65">
        <v>2.695711</v>
      </c>
      <c r="E117" s="73"/>
      <c r="F117" s="73"/>
      <c r="G117" s="73"/>
    </row>
    <row r="118" spans="1:7" s="69" customFormat="1" ht="18" customHeight="1">
      <c r="A118" s="89"/>
      <c r="B118" s="64" t="s">
        <v>105</v>
      </c>
      <c r="C118" s="65"/>
      <c r="D118" s="65"/>
      <c r="E118" s="73"/>
      <c r="F118" s="73"/>
      <c r="G118" s="73"/>
    </row>
    <row r="119" spans="1:7" s="69" customFormat="1" ht="18" customHeight="1">
      <c r="A119" s="89" t="s">
        <v>208</v>
      </c>
      <c r="B119" s="64" t="s">
        <v>103</v>
      </c>
      <c r="C119" s="65">
        <v>0</v>
      </c>
      <c r="D119" s="65">
        <v>0</v>
      </c>
      <c r="E119" s="73"/>
      <c r="F119" s="73"/>
      <c r="G119" s="73"/>
    </row>
    <row r="120" spans="1:7" s="69" customFormat="1" ht="18" customHeight="1">
      <c r="A120" s="89" t="s">
        <v>209</v>
      </c>
      <c r="B120" s="64" t="s">
        <v>104</v>
      </c>
      <c r="C120" s="65">
        <v>14.432832</v>
      </c>
      <c r="D120" s="65">
        <v>2.695711</v>
      </c>
      <c r="E120" s="73"/>
      <c r="F120" s="73"/>
      <c r="G120" s="73"/>
    </row>
    <row r="121" spans="1:7" s="69" customFormat="1" ht="18" customHeight="1">
      <c r="A121" s="89"/>
      <c r="B121" s="64" t="s">
        <v>105</v>
      </c>
      <c r="C121" s="65"/>
      <c r="D121" s="65"/>
      <c r="E121" s="73"/>
      <c r="F121" s="73"/>
      <c r="G121" s="73"/>
    </row>
    <row r="122" spans="1:7" s="69" customFormat="1" ht="18" customHeight="1">
      <c r="A122" s="138" t="s">
        <v>210</v>
      </c>
      <c r="B122" s="59" t="s">
        <v>107</v>
      </c>
      <c r="C122" s="74"/>
      <c r="D122" s="74"/>
      <c r="E122" s="73"/>
      <c r="F122" s="73"/>
      <c r="G122" s="73"/>
    </row>
    <row r="123" spans="1:7" s="69" customFormat="1" ht="18" customHeight="1">
      <c r="A123" s="138" t="s">
        <v>211</v>
      </c>
      <c r="B123" s="76" t="s">
        <v>108</v>
      </c>
      <c r="C123" s="74"/>
      <c r="D123" s="74"/>
      <c r="E123" s="73"/>
      <c r="F123" s="73"/>
      <c r="G123" s="73"/>
    </row>
    <row r="124" spans="1:7" s="69" customFormat="1" ht="18" customHeight="1">
      <c r="A124" s="138"/>
      <c r="B124" s="59" t="s">
        <v>122</v>
      </c>
      <c r="C124" s="74"/>
      <c r="D124" s="74"/>
      <c r="E124" s="73"/>
      <c r="F124" s="73"/>
      <c r="G124" s="73"/>
    </row>
    <row r="125" spans="1:7" s="69" customFormat="1" ht="18" customHeight="1">
      <c r="A125" s="89" t="s">
        <v>212</v>
      </c>
      <c r="B125" s="64" t="s">
        <v>130</v>
      </c>
      <c r="C125" s="65">
        <v>1.804071</v>
      </c>
      <c r="D125" s="65">
        <v>0.336958</v>
      </c>
      <c r="E125" s="73"/>
      <c r="F125" s="73"/>
      <c r="G125" s="73"/>
    </row>
    <row r="126" spans="1:7" s="69" customFormat="1" ht="18" customHeight="1">
      <c r="A126" s="138" t="s">
        <v>213</v>
      </c>
      <c r="B126" s="59" t="s">
        <v>132</v>
      </c>
      <c r="C126" s="74">
        <v>12.628760999999999</v>
      </c>
      <c r="D126" s="74">
        <v>2.358753</v>
      </c>
      <c r="E126" s="73"/>
      <c r="F126" s="73"/>
      <c r="G126" s="73"/>
    </row>
    <row r="127" spans="1:7" s="69" customFormat="1" ht="18" customHeight="1">
      <c r="A127" s="138"/>
      <c r="B127" s="59" t="s">
        <v>112</v>
      </c>
      <c r="C127" s="74"/>
      <c r="D127" s="74"/>
      <c r="E127" s="73"/>
      <c r="F127" s="73"/>
      <c r="G127" s="73"/>
    </row>
    <row r="128" spans="1:7" s="69" customFormat="1" ht="18" customHeight="1">
      <c r="A128" s="89" t="s">
        <v>214</v>
      </c>
      <c r="B128" s="64" t="s">
        <v>113</v>
      </c>
      <c r="C128" s="65">
        <v>12.628761</v>
      </c>
      <c r="D128" s="65">
        <v>2.358753</v>
      </c>
      <c r="E128" s="73"/>
      <c r="F128" s="73"/>
      <c r="G128" s="73"/>
    </row>
    <row r="129" spans="1:7" s="69" customFormat="1" ht="18" customHeight="1">
      <c r="A129" s="89" t="s">
        <v>215</v>
      </c>
      <c r="B129" s="64" t="s">
        <v>114</v>
      </c>
      <c r="C129" s="65">
        <v>0</v>
      </c>
      <c r="D129" s="65">
        <v>0</v>
      </c>
      <c r="E129" s="73"/>
      <c r="F129" s="73"/>
      <c r="G129" s="73"/>
    </row>
    <row r="130" spans="1:7" s="69" customFormat="1" ht="18" customHeight="1">
      <c r="A130" s="89"/>
      <c r="B130" s="64" t="s">
        <v>115</v>
      </c>
      <c r="C130" s="65"/>
      <c r="D130" s="65"/>
      <c r="E130" s="73"/>
      <c r="F130" s="73"/>
      <c r="G130" s="73"/>
    </row>
    <row r="131" spans="1:7" s="69" customFormat="1" ht="18" customHeight="1">
      <c r="A131" s="89" t="s">
        <v>216</v>
      </c>
      <c r="B131" s="64"/>
      <c r="C131" s="65"/>
      <c r="D131" s="65"/>
      <c r="E131" s="73"/>
      <c r="F131" s="73"/>
      <c r="G131" s="73"/>
    </row>
    <row r="132" spans="1:7" s="69" customFormat="1" ht="18" customHeight="1">
      <c r="A132" s="138" t="s">
        <v>217</v>
      </c>
      <c r="B132" s="59" t="s">
        <v>199</v>
      </c>
      <c r="C132" s="74"/>
      <c r="D132" s="74"/>
      <c r="E132" s="73"/>
      <c r="F132" s="73"/>
      <c r="G132" s="73"/>
    </row>
    <row r="133" spans="1:7" s="69" customFormat="1" ht="18" customHeight="1">
      <c r="A133" s="138" t="s">
        <v>218</v>
      </c>
      <c r="B133" s="59" t="s">
        <v>108</v>
      </c>
      <c r="C133" s="74"/>
      <c r="D133" s="74"/>
      <c r="E133" s="73"/>
      <c r="F133" s="73"/>
      <c r="G133" s="73"/>
    </row>
    <row r="134" spans="1:7" s="69" customFormat="1" ht="18" customHeight="1">
      <c r="A134" s="138" t="s">
        <v>238</v>
      </c>
      <c r="B134" s="59" t="s">
        <v>202</v>
      </c>
      <c r="C134" s="74"/>
      <c r="D134" s="74"/>
      <c r="E134" s="73"/>
      <c r="F134" s="73"/>
      <c r="G134" s="73"/>
    </row>
    <row r="135" spans="1:7" s="69" customFormat="1" ht="18" customHeight="1">
      <c r="A135" s="138"/>
      <c r="B135" s="59" t="s">
        <v>122</v>
      </c>
      <c r="C135" s="74"/>
      <c r="D135" s="74"/>
      <c r="E135" s="73"/>
      <c r="F135" s="73"/>
      <c r="G135" s="73"/>
    </row>
    <row r="136" spans="1:7" s="69" customFormat="1" ht="18" customHeight="1">
      <c r="A136" s="89" t="s">
        <v>214</v>
      </c>
      <c r="B136" s="64" t="s">
        <v>113</v>
      </c>
      <c r="C136" s="65">
        <v>409.760791</v>
      </c>
      <c r="D136" s="65">
        <v>114.70787453446553</v>
      </c>
      <c r="E136" s="73"/>
      <c r="F136" s="73"/>
      <c r="G136" s="73"/>
    </row>
    <row r="137" spans="1:7" s="69" customFormat="1" ht="18" customHeight="1">
      <c r="A137" s="89" t="s">
        <v>215</v>
      </c>
      <c r="B137" s="64" t="s">
        <v>114</v>
      </c>
      <c r="C137" s="65">
        <v>0.006869</v>
      </c>
      <c r="D137" s="65">
        <v>0.0017155344655344657</v>
      </c>
      <c r="E137" s="73"/>
      <c r="F137" s="73"/>
      <c r="G137" s="73"/>
    </row>
    <row r="138" spans="1:7" s="69" customFormat="1" ht="18" customHeight="1">
      <c r="A138" s="89"/>
      <c r="B138" s="64" t="s">
        <v>115</v>
      </c>
      <c r="C138" s="65"/>
      <c r="D138" s="65"/>
      <c r="E138" s="73"/>
      <c r="F138" s="73"/>
      <c r="G138" s="73"/>
    </row>
    <row r="139" spans="1:7" s="69" customFormat="1" ht="18" customHeight="1">
      <c r="A139" s="89" t="s">
        <v>216</v>
      </c>
      <c r="B139" s="64" t="s">
        <v>237</v>
      </c>
      <c r="C139" s="65">
        <v>0.006869</v>
      </c>
      <c r="D139" s="65">
        <v>0.001716</v>
      </c>
      <c r="E139" s="73"/>
      <c r="F139" s="73"/>
      <c r="G139" s="73"/>
    </row>
    <row r="140" spans="1:7" s="69" customFormat="1" ht="18" customHeight="1">
      <c r="A140" s="89" t="s">
        <v>217</v>
      </c>
      <c r="B140" s="64" t="s">
        <v>199</v>
      </c>
      <c r="C140" s="65"/>
      <c r="D140" s="65"/>
      <c r="E140" s="73"/>
      <c r="F140" s="73"/>
      <c r="G140" s="73"/>
    </row>
    <row r="141" spans="1:7" s="69" customFormat="1" ht="18" customHeight="1">
      <c r="A141" s="89" t="s">
        <v>218</v>
      </c>
      <c r="B141" s="64" t="s">
        <v>108</v>
      </c>
      <c r="C141" s="65"/>
      <c r="D141" s="65"/>
      <c r="E141" s="73"/>
      <c r="F141" s="73"/>
      <c r="G141" s="73"/>
    </row>
    <row r="142" spans="1:8" s="69" customFormat="1" ht="31.5">
      <c r="A142" s="89" t="s">
        <v>238</v>
      </c>
      <c r="B142" s="64" t="s">
        <v>202</v>
      </c>
      <c r="C142" s="65"/>
      <c r="D142" s="65"/>
      <c r="E142" s="73"/>
      <c r="F142" s="73"/>
      <c r="G142" s="73"/>
      <c r="H142" s="78"/>
    </row>
    <row r="143" spans="1:11" s="69" customFormat="1" ht="15.75">
      <c r="A143" s="8"/>
      <c r="B143" s="7"/>
      <c r="C143" s="7"/>
      <c r="H143" s="1"/>
      <c r="I143" s="31"/>
      <c r="J143" s="31"/>
      <c r="K143" s="1"/>
    </row>
    <row r="144" spans="5:9" s="69" customFormat="1" ht="15.75">
      <c r="E144" s="58"/>
      <c r="F144" s="12"/>
      <c r="G144" s="45"/>
      <c r="H144" s="1"/>
      <c r="I144"/>
    </row>
    <row r="145" spans="1:9" s="69" customFormat="1" ht="15.75">
      <c r="A145"/>
      <c r="B145"/>
      <c r="E145" s="10"/>
      <c r="F145" s="12"/>
      <c r="G145" s="45"/>
      <c r="H145" s="1"/>
      <c r="I145"/>
    </row>
    <row r="146" spans="1:9" s="69" customFormat="1" ht="15.75">
      <c r="A146"/>
      <c r="B146"/>
      <c r="E146" s="10"/>
      <c r="F146" s="10"/>
      <c r="G146" s="33"/>
      <c r="H146" s="44"/>
      <c r="I146"/>
    </row>
    <row r="147" spans="1:9" s="69" customFormat="1" ht="15.75">
      <c r="A147"/>
      <c r="B147"/>
      <c r="C147"/>
      <c r="D147" s="43"/>
      <c r="E147" s="43"/>
      <c r="F147" s="33"/>
      <c r="G147" s="32"/>
      <c r="H147" s="78"/>
      <c r="I147"/>
    </row>
    <row r="148" spans="1:8" s="69" customFormat="1" ht="15.75">
      <c r="A148"/>
      <c r="B148"/>
      <c r="C148"/>
      <c r="D148"/>
      <c r="E148"/>
      <c r="F148" s="33"/>
      <c r="G148" s="33"/>
      <c r="H148" s="78"/>
    </row>
    <row r="149" s="69" customFormat="1" ht="15.75"/>
    <row r="150" spans="1:8" ht="15.75">
      <c r="A150" s="79"/>
      <c r="B150" s="80"/>
      <c r="C150" s="81"/>
      <c r="D150" s="81"/>
      <c r="E150" s="82"/>
      <c r="F150" s="82"/>
      <c r="G150" s="82"/>
      <c r="H150" s="83"/>
    </row>
    <row r="151" spans="1:8" ht="15.75">
      <c r="A151" s="79"/>
      <c r="B151" s="80"/>
      <c r="C151" s="81"/>
      <c r="D151" s="81"/>
      <c r="E151" s="82"/>
      <c r="F151" s="82"/>
      <c r="G151" s="82"/>
      <c r="H151" s="83"/>
    </row>
    <row r="152" spans="1:8" ht="15.75">
      <c r="A152" s="79"/>
      <c r="B152" s="80"/>
      <c r="C152" s="81"/>
      <c r="D152" s="81"/>
      <c r="E152" s="82"/>
      <c r="F152" s="82"/>
      <c r="G152" s="82"/>
      <c r="H152" s="83"/>
    </row>
    <row r="153" spans="1:8" ht="15.75">
      <c r="A153" s="79"/>
      <c r="B153" s="80"/>
      <c r="C153" s="81"/>
      <c r="D153" s="81"/>
      <c r="E153" s="82"/>
      <c r="F153" s="82"/>
      <c r="G153" s="82"/>
      <c r="H153" s="83"/>
    </row>
    <row r="154" spans="1:8" ht="15.75">
      <c r="A154" s="79"/>
      <c r="B154" s="80"/>
      <c r="C154" s="81"/>
      <c r="D154" s="81"/>
      <c r="E154" s="82"/>
      <c r="F154" s="82"/>
      <c r="G154" s="82"/>
      <c r="H154" s="83"/>
    </row>
    <row r="155" spans="1:8" ht="15.75">
      <c r="A155" s="79"/>
      <c r="B155" s="80"/>
      <c r="C155" s="81"/>
      <c r="D155" s="81"/>
      <c r="E155" s="82"/>
      <c r="F155" s="82"/>
      <c r="G155" s="82"/>
      <c r="H155" s="83"/>
    </row>
    <row r="156" spans="1:8" ht="15.75">
      <c r="A156" s="79"/>
      <c r="B156" s="80"/>
      <c r="C156" s="81"/>
      <c r="D156" s="81"/>
      <c r="E156" s="82"/>
      <c r="F156" s="82"/>
      <c r="G156" s="82"/>
      <c r="H156" s="83"/>
    </row>
    <row r="157" spans="1:8" ht="15.75">
      <c r="A157" s="79"/>
      <c r="B157" s="80"/>
      <c r="C157" s="81"/>
      <c r="D157" s="81"/>
      <c r="E157" s="82"/>
      <c r="F157" s="82"/>
      <c r="G157" s="82"/>
      <c r="H157" s="83"/>
    </row>
    <row r="158" spans="1:8" ht="15.75">
      <c r="A158" s="79"/>
      <c r="B158" s="80"/>
      <c r="C158" s="81"/>
      <c r="D158" s="81"/>
      <c r="E158" s="82"/>
      <c r="F158" s="82"/>
      <c r="G158" s="82"/>
      <c r="H158" s="83"/>
    </row>
  </sheetData>
  <sheetProtection/>
  <mergeCells count="3">
    <mergeCell ref="A1:G1"/>
    <mergeCell ref="A3:G3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9.125" style="1" customWidth="1"/>
    <col min="2" max="2" width="54.375" style="1" customWidth="1"/>
    <col min="3" max="3" width="13.375" style="1" customWidth="1"/>
    <col min="4" max="4" width="9.125" style="1" customWidth="1"/>
    <col min="5" max="5" width="15.625" style="1" customWidth="1"/>
    <col min="6" max="6" width="11.625" style="1" customWidth="1"/>
    <col min="7" max="7" width="11.00390625" style="1" customWidth="1"/>
    <col min="8" max="16384" width="9.125" style="1" customWidth="1"/>
  </cols>
  <sheetData>
    <row r="1" spans="1:8" ht="56.25" customHeight="1">
      <c r="A1" s="149" t="s">
        <v>258</v>
      </c>
      <c r="B1" s="149"/>
      <c r="C1" s="149"/>
      <c r="D1" s="149"/>
      <c r="E1" s="149"/>
      <c r="F1" s="149"/>
      <c r="G1" s="149"/>
      <c r="H1" s="153"/>
    </row>
    <row r="2" spans="1:8" ht="6" customHeight="1">
      <c r="A2" s="150"/>
      <c r="B2" s="150"/>
      <c r="C2" s="150"/>
      <c r="D2" s="150"/>
      <c r="E2" s="150"/>
      <c r="F2" s="150"/>
      <c r="G2" s="150"/>
      <c r="H2" s="153"/>
    </row>
    <row r="3" spans="1:8" ht="30.75" customHeight="1">
      <c r="A3" s="157" t="s">
        <v>262</v>
      </c>
      <c r="B3" s="157"/>
      <c r="C3" s="157"/>
      <c r="D3" s="157"/>
      <c r="E3" s="157"/>
      <c r="F3" s="157"/>
      <c r="G3" s="157"/>
      <c r="H3" s="155"/>
    </row>
    <row r="4" spans="1:8" ht="30.75" customHeight="1">
      <c r="A4" s="158"/>
      <c r="B4" s="158"/>
      <c r="C4" s="158"/>
      <c r="D4" s="158"/>
      <c r="E4" s="158"/>
      <c r="F4" s="158"/>
      <c r="G4" s="158"/>
      <c r="H4" s="155"/>
    </row>
    <row r="5" spans="1:3" ht="21" customHeight="1">
      <c r="A5" s="170" t="s">
        <v>235</v>
      </c>
      <c r="C5" s="2"/>
    </row>
    <row r="6" spans="1:3" ht="21" customHeight="1">
      <c r="A6" s="170" t="s">
        <v>0</v>
      </c>
      <c r="C6" s="2"/>
    </row>
    <row r="8" spans="1:7" s="161" customFormat="1" ht="12.75">
      <c r="A8" s="159" t="s">
        <v>1</v>
      </c>
      <c r="B8" s="159" t="s">
        <v>2</v>
      </c>
      <c r="C8" s="163" t="s">
        <v>263</v>
      </c>
      <c r="D8" s="160" t="s">
        <v>245</v>
      </c>
      <c r="E8" s="160"/>
      <c r="F8" s="160"/>
      <c r="G8" s="160"/>
    </row>
    <row r="9" spans="1:7" s="161" customFormat="1" ht="18.75" customHeight="1">
      <c r="A9" s="159"/>
      <c r="B9" s="159"/>
      <c r="C9" s="164"/>
      <c r="D9" s="162" t="s">
        <v>3</v>
      </c>
      <c r="E9" s="162" t="s">
        <v>4</v>
      </c>
      <c r="F9" s="162" t="s">
        <v>5</v>
      </c>
      <c r="G9" s="162" t="s">
        <v>6</v>
      </c>
    </row>
    <row r="10" spans="1:7" ht="15">
      <c r="A10" s="106" t="s">
        <v>8</v>
      </c>
      <c r="B10" s="107" t="s">
        <v>9</v>
      </c>
      <c r="C10" s="108" t="s">
        <v>10</v>
      </c>
      <c r="D10" s="41">
        <v>0</v>
      </c>
      <c r="E10" s="41">
        <v>0</v>
      </c>
      <c r="F10" s="41">
        <v>0.141236</v>
      </c>
      <c r="G10" s="41">
        <v>0</v>
      </c>
    </row>
    <row r="11" spans="1:7" ht="30">
      <c r="A11" s="132" t="s">
        <v>11</v>
      </c>
      <c r="B11" s="112" t="s">
        <v>12</v>
      </c>
      <c r="C11" s="109" t="s">
        <v>10</v>
      </c>
      <c r="D11" s="5"/>
      <c r="E11" s="5"/>
      <c r="F11" s="5">
        <v>0.141236</v>
      </c>
      <c r="G11" s="5"/>
    </row>
    <row r="12" spans="1:7" ht="45">
      <c r="A12" s="132" t="s">
        <v>13</v>
      </c>
      <c r="B12" s="112" t="s">
        <v>14</v>
      </c>
      <c r="C12" s="109" t="s">
        <v>10</v>
      </c>
      <c r="D12" s="5"/>
      <c r="E12" s="5"/>
      <c r="F12" s="5"/>
      <c r="G12" s="5"/>
    </row>
    <row r="13" spans="1:7" ht="15">
      <c r="A13" s="132" t="s">
        <v>15</v>
      </c>
      <c r="B13" s="112" t="s">
        <v>16</v>
      </c>
      <c r="C13" s="109" t="s">
        <v>10</v>
      </c>
      <c r="D13" s="5"/>
      <c r="E13" s="5"/>
      <c r="F13" s="5"/>
      <c r="G13" s="5"/>
    </row>
    <row r="14" spans="1:7" ht="45">
      <c r="A14" s="132" t="s">
        <v>17</v>
      </c>
      <c r="B14" s="112" t="s">
        <v>18</v>
      </c>
      <c r="C14" s="109" t="s">
        <v>10</v>
      </c>
      <c r="D14" s="5"/>
      <c r="E14" s="5"/>
      <c r="F14" s="5"/>
      <c r="G14" s="5"/>
    </row>
    <row r="15" spans="1:7" ht="60">
      <c r="A15" s="132" t="s">
        <v>19</v>
      </c>
      <c r="B15" s="112" t="s">
        <v>20</v>
      </c>
      <c r="C15" s="109" t="s">
        <v>10</v>
      </c>
      <c r="D15" s="5"/>
      <c r="E15" s="5"/>
      <c r="F15" s="5"/>
      <c r="G15" s="5"/>
    </row>
    <row r="16" spans="1:7" ht="15">
      <c r="A16" s="132" t="s">
        <v>21</v>
      </c>
      <c r="B16" s="112" t="s">
        <v>22</v>
      </c>
      <c r="C16" s="109" t="s">
        <v>10</v>
      </c>
      <c r="D16" s="5"/>
      <c r="E16" s="5"/>
      <c r="F16" s="5"/>
      <c r="G16" s="5"/>
    </row>
    <row r="17" spans="1:7" ht="30">
      <c r="A17" s="132" t="s">
        <v>23</v>
      </c>
      <c r="B17" s="112" t="s">
        <v>24</v>
      </c>
      <c r="C17" s="109" t="s">
        <v>10</v>
      </c>
      <c r="D17" s="5"/>
      <c r="E17" s="5"/>
      <c r="F17" s="5"/>
      <c r="G17" s="5"/>
    </row>
    <row r="18" spans="1:7" ht="15">
      <c r="A18" s="132" t="s">
        <v>25</v>
      </c>
      <c r="B18" s="112" t="s">
        <v>26</v>
      </c>
      <c r="C18" s="109" t="s">
        <v>10</v>
      </c>
      <c r="D18" s="5"/>
      <c r="E18" s="5"/>
      <c r="F18" s="5"/>
      <c r="G18" s="5"/>
    </row>
    <row r="19" spans="1:7" ht="15">
      <c r="A19" s="132" t="s">
        <v>27</v>
      </c>
      <c r="B19" s="112" t="s">
        <v>28</v>
      </c>
      <c r="C19" s="109" t="s">
        <v>10</v>
      </c>
      <c r="D19" s="5"/>
      <c r="E19" s="5"/>
      <c r="F19" s="5"/>
      <c r="G19" s="5"/>
    </row>
    <row r="20" spans="1:7" ht="30">
      <c r="A20" s="132" t="s">
        <v>29</v>
      </c>
      <c r="B20" s="112" t="s">
        <v>30</v>
      </c>
      <c r="C20" s="109" t="s">
        <v>10</v>
      </c>
      <c r="D20" s="5"/>
      <c r="E20" s="5"/>
      <c r="F20" s="5"/>
      <c r="G20" s="5"/>
    </row>
    <row r="21" spans="1:7" ht="15">
      <c r="A21" s="132" t="s">
        <v>31</v>
      </c>
      <c r="B21" s="112" t="s">
        <v>32</v>
      </c>
      <c r="C21" s="109" t="s">
        <v>10</v>
      </c>
      <c r="D21" s="5"/>
      <c r="E21" s="4">
        <v>0</v>
      </c>
      <c r="F21" s="4">
        <v>0.4598</v>
      </c>
      <c r="G21" s="4">
        <v>1.804071</v>
      </c>
    </row>
    <row r="22" spans="1:7" ht="15">
      <c r="A22" s="132" t="s">
        <v>33</v>
      </c>
      <c r="B22" s="112" t="s">
        <v>34</v>
      </c>
      <c r="C22" s="109" t="s">
        <v>10</v>
      </c>
      <c r="D22" s="5"/>
      <c r="E22" s="4"/>
      <c r="F22" s="5">
        <v>0.4598</v>
      </c>
      <c r="G22" s="5">
        <v>1.804071</v>
      </c>
    </row>
    <row r="23" spans="1:7" ht="30">
      <c r="A23" s="132" t="s">
        <v>35</v>
      </c>
      <c r="B23" s="112" t="s">
        <v>36</v>
      </c>
      <c r="C23" s="109" t="s">
        <v>10</v>
      </c>
      <c r="D23" s="5"/>
      <c r="E23" s="5"/>
      <c r="F23" s="5"/>
      <c r="G23" s="5"/>
    </row>
    <row r="24" spans="1:7" ht="15">
      <c r="A24" s="106" t="s">
        <v>37</v>
      </c>
      <c r="B24" s="107" t="s">
        <v>38</v>
      </c>
      <c r="C24" s="108" t="s">
        <v>10</v>
      </c>
      <c r="D24" s="41">
        <v>0</v>
      </c>
      <c r="E24" s="41">
        <v>0</v>
      </c>
      <c r="F24" s="41">
        <v>0.601036</v>
      </c>
      <c r="G24" s="167">
        <v>1.804071</v>
      </c>
    </row>
    <row r="25" spans="4:7" ht="12.75">
      <c r="D25" s="165" t="s">
        <v>43</v>
      </c>
      <c r="E25" s="165" t="s">
        <v>264</v>
      </c>
      <c r="F25" s="166" t="s">
        <v>10</v>
      </c>
      <c r="G25" s="168">
        <f>SUM(D24:G24)</f>
        <v>2.405107</v>
      </c>
    </row>
    <row r="26" spans="3:7" ht="14.25">
      <c r="C26" s="6"/>
      <c r="E26" s="165" t="s">
        <v>265</v>
      </c>
      <c r="F26" s="166" t="s">
        <v>266</v>
      </c>
      <c r="G26" s="169">
        <v>9.609885571133045</v>
      </c>
    </row>
    <row r="27" spans="4:5" ht="12.75">
      <c r="D27" s="10"/>
      <c r="E27" s="11"/>
    </row>
    <row r="28" spans="3:5" ht="12.75">
      <c r="C28" s="10"/>
      <c r="D28" s="10"/>
      <c r="E28" s="10"/>
    </row>
    <row r="29" spans="3:5" ht="12.75">
      <c r="C29" s="9"/>
      <c r="D29" s="12"/>
      <c r="E29" s="12"/>
    </row>
    <row r="30" spans="1:5" ht="12.75">
      <c r="A30" s="9"/>
      <c r="B30" s="7"/>
      <c r="C30" s="13"/>
      <c r="D30" s="7"/>
      <c r="E30" s="7"/>
    </row>
    <row r="31" spans="1:5" ht="12.75">
      <c r="A31" s="8"/>
      <c r="B31" s="7"/>
      <c r="C31" s="9"/>
      <c r="D31" s="12"/>
      <c r="E31" s="12"/>
    </row>
    <row r="32" spans="1:5" ht="12.75">
      <c r="A32" s="8"/>
      <c r="B32" s="7"/>
      <c r="C32" s="13"/>
      <c r="D32" s="7"/>
      <c r="E32" s="7"/>
    </row>
  </sheetData>
  <sheetProtection/>
  <mergeCells count="6">
    <mergeCell ref="D8:G8"/>
    <mergeCell ref="A8:A9"/>
    <mergeCell ref="B8:B9"/>
    <mergeCell ref="C8:C9"/>
    <mergeCell ref="A1:G1"/>
    <mergeCell ref="A3:G3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32.25390625" style="1" customWidth="1"/>
    <col min="3" max="16384" width="9.125" style="1" customWidth="1"/>
  </cols>
  <sheetData>
    <row r="1" spans="1:8" ht="18.75">
      <c r="A1" s="24" t="s">
        <v>235</v>
      </c>
      <c r="B1" s="24"/>
      <c r="C1" s="25"/>
      <c r="D1" s="23"/>
      <c r="E1" s="23"/>
      <c r="F1" s="23"/>
      <c r="G1" s="26" t="s">
        <v>65</v>
      </c>
      <c r="H1" s="23"/>
    </row>
    <row r="2" spans="1:8" ht="18.75">
      <c r="A2" s="23"/>
      <c r="B2" s="24"/>
      <c r="C2" s="25"/>
      <c r="D2" s="23"/>
      <c r="E2" s="23"/>
      <c r="F2" s="23"/>
      <c r="G2" s="26"/>
      <c r="H2" s="23"/>
    </row>
    <row r="3" spans="1:8" ht="15.75">
      <c r="A3" s="27" t="s">
        <v>66</v>
      </c>
      <c r="B3" s="28"/>
      <c r="C3" s="16"/>
      <c r="D3" s="23"/>
      <c r="E3" s="23"/>
      <c r="F3" s="23"/>
      <c r="G3" s="23"/>
      <c r="H3" s="23"/>
    </row>
    <row r="4" spans="1:8" ht="12.75">
      <c r="A4" s="20"/>
      <c r="B4" s="20"/>
      <c r="C4" s="29"/>
      <c r="D4" s="20"/>
      <c r="E4" s="20"/>
      <c r="F4" s="20"/>
      <c r="G4" s="20"/>
      <c r="H4" s="20"/>
    </row>
    <row r="5" spans="1:8" ht="12.75">
      <c r="A5" s="145" t="s">
        <v>41</v>
      </c>
      <c r="B5" s="144" t="s">
        <v>2</v>
      </c>
      <c r="C5" s="144" t="s">
        <v>42</v>
      </c>
      <c r="D5" s="143" t="s">
        <v>245</v>
      </c>
      <c r="E5" s="143"/>
      <c r="F5" s="143"/>
      <c r="G5" s="143"/>
      <c r="H5" s="143"/>
    </row>
    <row r="6" spans="1:8" ht="12.75">
      <c r="A6" s="145"/>
      <c r="B6" s="144"/>
      <c r="C6" s="144"/>
      <c r="D6" s="113" t="s">
        <v>43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ht="12.75">
      <c r="A7" s="113">
        <v>1</v>
      </c>
      <c r="B7" s="113">
        <v>2</v>
      </c>
      <c r="C7" s="144"/>
      <c r="D7" s="113">
        <v>1</v>
      </c>
      <c r="E7" s="113">
        <v>2</v>
      </c>
      <c r="F7" s="113">
        <v>3</v>
      </c>
      <c r="G7" s="113">
        <v>4</v>
      </c>
      <c r="H7" s="113">
        <v>5</v>
      </c>
    </row>
    <row r="8" spans="1:8" ht="25.5">
      <c r="A8" s="113" t="s">
        <v>8</v>
      </c>
      <c r="B8" s="94" t="s">
        <v>67</v>
      </c>
      <c r="C8" s="113" t="s">
        <v>68</v>
      </c>
      <c r="D8" s="21">
        <v>4.674529</v>
      </c>
      <c r="E8" s="21">
        <v>0</v>
      </c>
      <c r="F8" s="21">
        <v>0</v>
      </c>
      <c r="G8" s="21">
        <v>4.674529</v>
      </c>
      <c r="H8" s="21">
        <v>2.695711</v>
      </c>
    </row>
    <row r="9" spans="1:8" ht="12.75">
      <c r="A9" s="113" t="s">
        <v>45</v>
      </c>
      <c r="B9" s="94" t="s">
        <v>46</v>
      </c>
      <c r="C9" s="113" t="s">
        <v>68</v>
      </c>
      <c r="D9" s="21"/>
      <c r="E9" s="21">
        <v>0</v>
      </c>
      <c r="F9" s="21">
        <v>0</v>
      </c>
      <c r="G9" s="21">
        <v>0</v>
      </c>
      <c r="H9" s="21">
        <v>2.695711</v>
      </c>
    </row>
    <row r="10" spans="1:8" ht="12.75">
      <c r="A10" s="114"/>
      <c r="B10" s="115" t="s">
        <v>47</v>
      </c>
      <c r="C10" s="114"/>
      <c r="D10" s="22"/>
      <c r="E10" s="22"/>
      <c r="F10" s="22"/>
      <c r="G10" s="22"/>
      <c r="H10" s="22"/>
    </row>
    <row r="11" spans="1:8" ht="12.75">
      <c r="A11" s="114"/>
      <c r="B11" s="115" t="s">
        <v>48</v>
      </c>
      <c r="C11" s="114" t="s">
        <v>68</v>
      </c>
      <c r="D11" s="22"/>
      <c r="E11" s="22"/>
      <c r="F11" s="22"/>
      <c r="G11" s="22"/>
      <c r="H11" s="22"/>
    </row>
    <row r="12" spans="1:8" ht="12.75">
      <c r="A12" s="114"/>
      <c r="B12" s="115" t="s">
        <v>3</v>
      </c>
      <c r="C12" s="114" t="s">
        <v>68</v>
      </c>
      <c r="D12" s="22"/>
      <c r="E12" s="21"/>
      <c r="F12" s="22"/>
      <c r="G12" s="22"/>
      <c r="H12" s="22"/>
    </row>
    <row r="13" spans="1:8" ht="12.75">
      <c r="A13" s="114"/>
      <c r="B13" s="115" t="s">
        <v>4</v>
      </c>
      <c r="C13" s="114" t="s">
        <v>68</v>
      </c>
      <c r="D13" s="22"/>
      <c r="E13" s="21"/>
      <c r="F13" s="21"/>
      <c r="G13" s="22"/>
      <c r="H13" s="22"/>
    </row>
    <row r="14" spans="1:8" ht="12.75">
      <c r="A14" s="114"/>
      <c r="B14" s="115" t="s">
        <v>5</v>
      </c>
      <c r="C14" s="114" t="s">
        <v>68</v>
      </c>
      <c r="D14" s="22"/>
      <c r="E14" s="21"/>
      <c r="F14" s="21"/>
      <c r="G14" s="21"/>
      <c r="H14" s="22">
        <v>2.695711</v>
      </c>
    </row>
    <row r="15" spans="1:8" ht="12.75">
      <c r="A15" s="114" t="s">
        <v>49</v>
      </c>
      <c r="B15" s="116" t="s">
        <v>50</v>
      </c>
      <c r="C15" s="114" t="s">
        <v>68</v>
      </c>
      <c r="D15" s="21">
        <v>0</v>
      </c>
      <c r="E15" s="22"/>
      <c r="F15" s="22"/>
      <c r="G15" s="22"/>
      <c r="H15" s="22"/>
    </row>
    <row r="16" spans="1:8" ht="15">
      <c r="A16" s="114" t="s">
        <v>51</v>
      </c>
      <c r="B16" s="112"/>
      <c r="C16" s="114" t="s">
        <v>68</v>
      </c>
      <c r="D16" s="21">
        <v>0</v>
      </c>
      <c r="E16" s="22"/>
      <c r="F16" s="22"/>
      <c r="G16" s="22"/>
      <c r="H16" s="22"/>
    </row>
    <row r="17" spans="1:8" ht="12.75">
      <c r="A17" s="114" t="s">
        <v>52</v>
      </c>
      <c r="B17" s="116" t="s">
        <v>229</v>
      </c>
      <c r="C17" s="114" t="s">
        <v>68</v>
      </c>
      <c r="D17" s="21">
        <v>4.674529</v>
      </c>
      <c r="E17" s="22"/>
      <c r="F17" s="22"/>
      <c r="G17" s="22">
        <v>4.674529</v>
      </c>
      <c r="H17" s="22"/>
    </row>
    <row r="18" spans="1:8" ht="12.75">
      <c r="A18" s="114"/>
      <c r="B18" s="116"/>
      <c r="C18" s="114"/>
      <c r="D18" s="21"/>
      <c r="E18" s="22"/>
      <c r="F18" s="22"/>
      <c r="G18" s="22"/>
      <c r="H18" s="22"/>
    </row>
    <row r="19" spans="1:8" ht="12.75">
      <c r="A19" s="114" t="s">
        <v>31</v>
      </c>
      <c r="B19" s="94" t="s">
        <v>69</v>
      </c>
      <c r="C19" s="114" t="s">
        <v>68</v>
      </c>
      <c r="D19" s="21">
        <v>0.449217</v>
      </c>
      <c r="E19" s="22"/>
      <c r="F19" s="22"/>
      <c r="G19" s="22">
        <v>0.112259</v>
      </c>
      <c r="H19" s="22">
        <v>0.336958</v>
      </c>
    </row>
    <row r="20" spans="1:8" ht="12.75">
      <c r="A20" s="114"/>
      <c r="B20" s="94" t="s">
        <v>70</v>
      </c>
      <c r="C20" s="114" t="s">
        <v>71</v>
      </c>
      <c r="D20" s="21">
        <v>14.901286041608618</v>
      </c>
      <c r="E20" s="21">
        <v>0</v>
      </c>
      <c r="F20" s="21">
        <v>0</v>
      </c>
      <c r="G20" s="21">
        <v>2.40150398040102</v>
      </c>
      <c r="H20" s="21">
        <v>12.499782061207599</v>
      </c>
    </row>
    <row r="21" spans="1:8" ht="25.5">
      <c r="A21" s="113"/>
      <c r="B21" s="116" t="s">
        <v>225</v>
      </c>
      <c r="C21" s="93" t="s">
        <v>10</v>
      </c>
      <c r="D21" s="21">
        <v>0</v>
      </c>
      <c r="E21" s="22"/>
      <c r="F21" s="22"/>
      <c r="G21" s="22"/>
      <c r="H21" s="22"/>
    </row>
    <row r="22" spans="1:8" ht="25.5">
      <c r="A22" s="113"/>
      <c r="B22" s="116" t="s">
        <v>226</v>
      </c>
      <c r="C22" s="93" t="s">
        <v>10</v>
      </c>
      <c r="D22" s="21">
        <v>0</v>
      </c>
      <c r="E22" s="21"/>
      <c r="F22" s="21"/>
      <c r="G22" s="21"/>
      <c r="H22" s="21"/>
    </row>
    <row r="23" spans="1:8" ht="25.5">
      <c r="A23" s="113"/>
      <c r="B23" s="116" t="s">
        <v>227</v>
      </c>
      <c r="C23" s="93" t="s">
        <v>10</v>
      </c>
      <c r="D23" s="85">
        <v>0</v>
      </c>
      <c r="E23" s="85"/>
      <c r="F23" s="85"/>
      <c r="G23" s="85"/>
      <c r="H23" s="21"/>
    </row>
    <row r="24" spans="1:8" ht="25.5">
      <c r="A24" s="114" t="s">
        <v>35</v>
      </c>
      <c r="B24" s="117" t="s">
        <v>234</v>
      </c>
      <c r="C24" s="114" t="s">
        <v>68</v>
      </c>
      <c r="D24" s="87">
        <v>0</v>
      </c>
      <c r="E24" s="87"/>
      <c r="F24" s="87"/>
      <c r="G24" s="87"/>
      <c r="H24" s="22"/>
    </row>
    <row r="25" spans="1:8" ht="25.5">
      <c r="A25" s="114" t="s">
        <v>37</v>
      </c>
      <c r="B25" s="115" t="s">
        <v>72</v>
      </c>
      <c r="C25" s="114" t="s">
        <v>68</v>
      </c>
      <c r="D25" s="87">
        <v>4.225312</v>
      </c>
      <c r="E25" s="87">
        <v>0</v>
      </c>
      <c r="F25" s="87">
        <v>0</v>
      </c>
      <c r="G25" s="87">
        <v>1.8665589999999996</v>
      </c>
      <c r="H25" s="22">
        <v>2.358753</v>
      </c>
    </row>
    <row r="26" spans="1:8" ht="25.5">
      <c r="A26" s="114" t="s">
        <v>55</v>
      </c>
      <c r="B26" s="115" t="s">
        <v>223</v>
      </c>
      <c r="C26" s="114" t="s">
        <v>68</v>
      </c>
      <c r="D26" s="87">
        <v>4.225311729548002</v>
      </c>
      <c r="E26" s="87">
        <v>0</v>
      </c>
      <c r="F26" s="87">
        <v>0</v>
      </c>
      <c r="G26" s="87">
        <v>1.8665592080687334</v>
      </c>
      <c r="H26" s="22">
        <v>2.358752521479268</v>
      </c>
    </row>
    <row r="27" spans="1:8" ht="12.75">
      <c r="A27" s="114"/>
      <c r="B27" s="115" t="s">
        <v>56</v>
      </c>
      <c r="C27" s="114" t="s">
        <v>68</v>
      </c>
      <c r="D27" s="87"/>
      <c r="E27" s="87"/>
      <c r="F27" s="87"/>
      <c r="G27" s="87"/>
      <c r="H27" s="22"/>
    </row>
    <row r="28" spans="1:8" ht="25.5">
      <c r="A28" s="114"/>
      <c r="B28" s="115" t="s">
        <v>94</v>
      </c>
      <c r="C28" s="114" t="s">
        <v>68</v>
      </c>
      <c r="D28" s="87">
        <f aca="true" t="shared" si="0" ref="D28:D34">SUM(E28:H28)</f>
        <v>4.225312000000001</v>
      </c>
      <c r="E28" s="22"/>
      <c r="F28" s="22"/>
      <c r="G28" s="22">
        <v>1.866559</v>
      </c>
      <c r="H28" s="118">
        <v>2.358753</v>
      </c>
    </row>
    <row r="29" spans="1:8" ht="25.5">
      <c r="A29" s="114"/>
      <c r="B29" s="115" t="s">
        <v>57</v>
      </c>
      <c r="C29" s="114" t="s">
        <v>68</v>
      </c>
      <c r="D29" s="87">
        <f t="shared" si="0"/>
        <v>0</v>
      </c>
      <c r="E29" s="87"/>
      <c r="F29" s="87"/>
      <c r="G29" s="87"/>
      <c r="H29" s="22"/>
    </row>
    <row r="30" spans="1:8" ht="25.5">
      <c r="A30" s="114"/>
      <c r="B30" s="115" t="s">
        <v>95</v>
      </c>
      <c r="C30" s="114" t="s">
        <v>68</v>
      </c>
      <c r="D30" s="85">
        <f t="shared" si="0"/>
        <v>0</v>
      </c>
      <c r="E30" s="85"/>
      <c r="F30" s="85"/>
      <c r="G30" s="85"/>
      <c r="H30" s="119"/>
    </row>
    <row r="31" spans="1:8" ht="25.5">
      <c r="A31" s="114" t="s">
        <v>58</v>
      </c>
      <c r="B31" s="94" t="s">
        <v>93</v>
      </c>
      <c r="C31" s="114" t="s">
        <v>68</v>
      </c>
      <c r="D31" s="85">
        <f t="shared" si="0"/>
        <v>0</v>
      </c>
      <c r="E31" s="85"/>
      <c r="F31" s="85"/>
      <c r="G31" s="85"/>
      <c r="H31" s="21"/>
    </row>
    <row r="32" spans="1:8" ht="25.5">
      <c r="A32" s="114" t="s">
        <v>60</v>
      </c>
      <c r="B32" s="115" t="s">
        <v>62</v>
      </c>
      <c r="C32" s="114" t="s">
        <v>68</v>
      </c>
      <c r="D32" s="120">
        <f t="shared" si="0"/>
        <v>0</v>
      </c>
      <c r="E32" s="120"/>
      <c r="F32" s="120"/>
      <c r="G32" s="120"/>
      <c r="H32" s="120"/>
    </row>
    <row r="33" spans="1:8" ht="12.75">
      <c r="A33" s="114" t="s">
        <v>63</v>
      </c>
      <c r="B33" s="115" t="s">
        <v>64</v>
      </c>
      <c r="C33" s="114" t="s">
        <v>68</v>
      </c>
      <c r="D33" s="85">
        <f t="shared" si="0"/>
        <v>0</v>
      </c>
      <c r="E33" s="85">
        <f aca="true" t="shared" si="1" ref="E33:H34">SUM(F33:I33)</f>
        <v>0</v>
      </c>
      <c r="F33" s="85">
        <f t="shared" si="1"/>
        <v>0</v>
      </c>
      <c r="G33" s="85">
        <f t="shared" si="1"/>
        <v>0</v>
      </c>
      <c r="H33" s="85">
        <f t="shared" si="1"/>
        <v>0</v>
      </c>
    </row>
    <row r="34" spans="1:10" ht="25.5">
      <c r="A34" s="121" t="s">
        <v>89</v>
      </c>
      <c r="B34" s="94" t="s">
        <v>92</v>
      </c>
      <c r="C34" s="114"/>
      <c r="D34" s="85">
        <f t="shared" si="0"/>
        <v>0</v>
      </c>
      <c r="E34" s="85">
        <f t="shared" si="1"/>
        <v>0</v>
      </c>
      <c r="F34" s="85">
        <f t="shared" si="1"/>
        <v>0</v>
      </c>
      <c r="G34" s="85">
        <f t="shared" si="1"/>
        <v>0</v>
      </c>
      <c r="H34" s="85">
        <f t="shared" si="1"/>
        <v>0</v>
      </c>
      <c r="I34" s="30"/>
      <c r="J34" s="30"/>
    </row>
    <row r="35" spans="1:10" ht="14.25">
      <c r="A35" s="8"/>
      <c r="B35" s="7"/>
      <c r="E35" s="8"/>
      <c r="F35" s="7"/>
      <c r="H35" s="30"/>
      <c r="I35" s="31"/>
      <c r="J35" s="31"/>
    </row>
    <row r="36" spans="1:7" ht="15">
      <c r="A36" s="42"/>
      <c r="B36" s="42"/>
      <c r="C36" s="42"/>
      <c r="D36" s="42"/>
      <c r="E36"/>
      <c r="F36" s="33"/>
      <c r="G36"/>
    </row>
  </sheetData>
  <sheetProtection/>
  <mergeCells count="4">
    <mergeCell ref="D5:H5"/>
    <mergeCell ref="B5:B6"/>
    <mergeCell ref="A5:A6"/>
    <mergeCell ref="C5:C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75" zoomScaleNormal="75" zoomScalePageLayoutView="0" workbookViewId="0" topLeftCell="A1">
      <selection activeCell="I2" sqref="I2"/>
    </sheetView>
  </sheetViews>
  <sheetFormatPr defaultColWidth="28.75390625" defaultRowHeight="12.75"/>
  <cols>
    <col min="1" max="1" width="9.125" style="51" customWidth="1"/>
    <col min="2" max="2" width="47.25390625" style="51" customWidth="1"/>
    <col min="3" max="3" width="21.625" style="51" customWidth="1"/>
    <col min="4" max="4" width="16.00390625" style="51" customWidth="1"/>
    <col min="5" max="5" width="15.875" style="51" customWidth="1"/>
    <col min="6" max="6" width="19.25390625" style="51" customWidth="1"/>
    <col min="7" max="7" width="21.25390625" style="51" customWidth="1"/>
    <col min="8" max="8" width="17.125" style="51" customWidth="1"/>
    <col min="9" max="9" width="15.375" style="57" customWidth="1"/>
    <col min="10" max="10" width="14.75390625" style="51" customWidth="1"/>
    <col min="11" max="11" width="13.625" style="51" customWidth="1"/>
    <col min="12" max="12" width="14.00390625" style="51" customWidth="1"/>
    <col min="13" max="13" width="14.625" style="51" customWidth="1"/>
    <col min="14" max="16384" width="28.75390625" style="51" customWidth="1"/>
  </cols>
  <sheetData>
    <row r="1" spans="1:23" ht="18.75">
      <c r="A1" s="46"/>
      <c r="B1" s="46"/>
      <c r="C1" s="47" t="s">
        <v>230</v>
      </c>
      <c r="D1" s="48"/>
      <c r="E1" s="49"/>
      <c r="F1" s="46"/>
      <c r="G1" s="46"/>
      <c r="H1" s="46"/>
      <c r="I1" s="55" t="s">
        <v>235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2" ht="18.75">
      <c r="A2" s="147" t="s">
        <v>231</v>
      </c>
      <c r="B2" s="147"/>
      <c r="C2" s="147"/>
      <c r="D2" s="147"/>
      <c r="E2" s="147"/>
      <c r="F2" s="147"/>
      <c r="G2" s="147"/>
      <c r="H2" s="147"/>
      <c r="I2" s="56"/>
      <c r="J2" s="49"/>
      <c r="K2" s="49"/>
      <c r="L2" s="49"/>
      <c r="M2" s="52" t="s">
        <v>73</v>
      </c>
      <c r="N2" s="46"/>
      <c r="O2" s="53"/>
      <c r="P2" s="53"/>
      <c r="Q2" s="53"/>
      <c r="R2" s="53"/>
      <c r="S2" s="46"/>
      <c r="T2" s="46"/>
      <c r="U2" s="46"/>
      <c r="V2" s="46"/>
    </row>
    <row r="3" spans="1:13" ht="93.75">
      <c r="A3" s="54" t="s">
        <v>1</v>
      </c>
      <c r="B3" s="54" t="s">
        <v>74</v>
      </c>
      <c r="C3" s="123" t="s">
        <v>75</v>
      </c>
      <c r="D3" s="123"/>
      <c r="E3" s="123"/>
      <c r="F3" s="123"/>
      <c r="G3" s="123"/>
      <c r="H3" s="124" t="s">
        <v>76</v>
      </c>
      <c r="I3" s="124"/>
      <c r="J3" s="124"/>
      <c r="K3" s="124"/>
      <c r="L3" s="124"/>
      <c r="M3" s="123" t="s">
        <v>77</v>
      </c>
    </row>
    <row r="4" spans="1:13" ht="18.75">
      <c r="A4" s="54"/>
      <c r="B4" s="54"/>
      <c r="C4" s="125" t="s">
        <v>78</v>
      </c>
      <c r="D4" s="125" t="s">
        <v>3</v>
      </c>
      <c r="E4" s="125" t="s">
        <v>4</v>
      </c>
      <c r="F4" s="125" t="s">
        <v>79</v>
      </c>
      <c r="G4" s="125" t="s">
        <v>6</v>
      </c>
      <c r="H4" s="125" t="s">
        <v>78</v>
      </c>
      <c r="I4" s="125" t="s">
        <v>3</v>
      </c>
      <c r="J4" s="125" t="s">
        <v>4</v>
      </c>
      <c r="K4" s="125" t="s">
        <v>79</v>
      </c>
      <c r="L4" s="125" t="s">
        <v>6</v>
      </c>
      <c r="M4" s="123"/>
    </row>
    <row r="5" spans="1:13" ht="18.75">
      <c r="A5" s="88">
        <v>1</v>
      </c>
      <c r="B5" s="88">
        <f aca="true" t="shared" si="0" ref="B5:M5">+A5+1</f>
        <v>2</v>
      </c>
      <c r="C5" s="126">
        <f>+B5+1</f>
        <v>3</v>
      </c>
      <c r="D5" s="126">
        <f t="shared" si="0"/>
        <v>4</v>
      </c>
      <c r="E5" s="126">
        <f t="shared" si="0"/>
        <v>5</v>
      </c>
      <c r="F5" s="126">
        <f t="shared" si="0"/>
        <v>6</v>
      </c>
      <c r="G5" s="126">
        <f t="shared" si="0"/>
        <v>7</v>
      </c>
      <c r="H5" s="126">
        <f t="shared" si="0"/>
        <v>8</v>
      </c>
      <c r="I5" s="126">
        <f t="shared" si="0"/>
        <v>9</v>
      </c>
      <c r="J5" s="126">
        <f t="shared" si="0"/>
        <v>10</v>
      </c>
      <c r="K5" s="126">
        <f t="shared" si="0"/>
        <v>11</v>
      </c>
      <c r="L5" s="126">
        <f t="shared" si="0"/>
        <v>12</v>
      </c>
      <c r="M5" s="126">
        <f t="shared" si="0"/>
        <v>13</v>
      </c>
    </row>
    <row r="6" spans="1:13" ht="18.75">
      <c r="A6" s="146" t="s">
        <v>245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18">
      <c r="A7" s="90">
        <v>1</v>
      </c>
      <c r="B7" s="91" t="s">
        <v>80</v>
      </c>
      <c r="C7" s="84">
        <f>D7+E7+F7+G7</f>
        <v>14.508140999999998</v>
      </c>
      <c r="D7" s="84">
        <f>SUM(D8:D10)</f>
        <v>0</v>
      </c>
      <c r="E7" s="84">
        <f>SUM(E8:E10)</f>
        <v>0</v>
      </c>
      <c r="F7" s="84">
        <f>SUM(F8:F10)</f>
        <v>2.3213359999999996</v>
      </c>
      <c r="G7" s="84">
        <f>SUM(G8:G10)</f>
        <v>12.186805</v>
      </c>
      <c r="H7" s="84">
        <f aca="true" t="shared" si="1" ref="H7:H27">I7+J7+K7+L7</f>
        <v>2.709776055285768</v>
      </c>
      <c r="I7" s="84">
        <f>SUM(I8:I10)</f>
        <v>0</v>
      </c>
      <c r="J7" s="84">
        <f>SUM(J8:J10)</f>
        <v>0</v>
      </c>
      <c r="K7" s="84">
        <f>SUM(K8:K10)</f>
        <v>0.43357041464325735</v>
      </c>
      <c r="L7" s="84">
        <f>SUM(L8:L10)</f>
        <v>2.2762056406425106</v>
      </c>
      <c r="M7" s="97">
        <f aca="true" t="shared" si="2" ref="M7:M25">C7/H7*1000</f>
        <v>5353.999999999998</v>
      </c>
    </row>
    <row r="8" spans="1:13" ht="18">
      <c r="A8" s="92" t="s">
        <v>11</v>
      </c>
      <c r="B8" s="93" t="s">
        <v>81</v>
      </c>
      <c r="C8" s="84">
        <f>D8+E8+F8+G8</f>
        <v>14.374354</v>
      </c>
      <c r="D8" s="86"/>
      <c r="E8" s="86"/>
      <c r="F8" s="86">
        <v>2.196811</v>
      </c>
      <c r="G8" s="86">
        <v>12.177543</v>
      </c>
      <c r="H8" s="84">
        <f t="shared" si="1"/>
        <v>2.684787822189018</v>
      </c>
      <c r="I8" s="86"/>
      <c r="J8" s="118">
        <f aca="true" t="shared" si="3" ref="J8:L9">(E8/5354)*1000</f>
        <v>0</v>
      </c>
      <c r="K8" s="118">
        <f t="shared" si="3"/>
        <v>0.4103121031004856</v>
      </c>
      <c r="L8" s="118">
        <f t="shared" si="3"/>
        <v>2.274475719088532</v>
      </c>
      <c r="M8" s="97">
        <f t="shared" si="2"/>
        <v>5353.999999999999</v>
      </c>
    </row>
    <row r="9" spans="1:13" ht="18">
      <c r="A9" s="92" t="s">
        <v>13</v>
      </c>
      <c r="B9" s="93" t="s">
        <v>83</v>
      </c>
      <c r="C9" s="84">
        <f>D9+E9+F9+G9</f>
        <v>0.133787</v>
      </c>
      <c r="D9" s="86"/>
      <c r="E9" s="86"/>
      <c r="F9" s="86">
        <v>0.124525</v>
      </c>
      <c r="G9" s="86">
        <v>0.009262</v>
      </c>
      <c r="H9" s="84">
        <f t="shared" si="1"/>
        <v>0.024988233096750093</v>
      </c>
      <c r="I9" s="118">
        <f>(D9/5354)*1000</f>
        <v>0</v>
      </c>
      <c r="J9" s="118">
        <f t="shared" si="3"/>
        <v>0</v>
      </c>
      <c r="K9" s="118">
        <f t="shared" si="3"/>
        <v>0.02325831154277176</v>
      </c>
      <c r="L9" s="118">
        <f t="shared" si="3"/>
        <v>0.0017299215539783338</v>
      </c>
      <c r="M9" s="97">
        <f t="shared" si="2"/>
        <v>5354</v>
      </c>
    </row>
    <row r="10" spans="1:13" ht="25.5">
      <c r="A10" s="92" t="s">
        <v>15</v>
      </c>
      <c r="B10" s="94" t="s">
        <v>239</v>
      </c>
      <c r="C10" s="84">
        <f>D10+E10+F10+G10</f>
        <v>0</v>
      </c>
      <c r="D10" s="86"/>
      <c r="E10" s="86"/>
      <c r="F10" s="86"/>
      <c r="G10" s="86"/>
      <c r="H10" s="84">
        <f t="shared" si="1"/>
        <v>0</v>
      </c>
      <c r="I10" s="86"/>
      <c r="J10" s="86"/>
      <c r="K10" s="86"/>
      <c r="L10" s="86"/>
      <c r="M10" s="97" t="e">
        <f t="shared" si="2"/>
        <v>#DIV/0!</v>
      </c>
    </row>
    <row r="11" spans="1:13" ht="18">
      <c r="A11" s="90" t="s">
        <v>31</v>
      </c>
      <c r="B11" s="91" t="s">
        <v>84</v>
      </c>
      <c r="C11" s="84">
        <v>8.114177999999999</v>
      </c>
      <c r="D11" s="84">
        <v>0</v>
      </c>
      <c r="E11" s="84">
        <v>0</v>
      </c>
      <c r="F11" s="84">
        <v>7.672222</v>
      </c>
      <c r="G11" s="84">
        <v>0.441956</v>
      </c>
      <c r="H11" s="84">
        <v>1.5155356742622337</v>
      </c>
      <c r="I11" s="84">
        <v>0</v>
      </c>
      <c r="J11" s="84">
        <v>0</v>
      </c>
      <c r="K11" s="84">
        <v>1.4329887934254761</v>
      </c>
      <c r="L11" s="84">
        <v>0.08254688083675757</v>
      </c>
      <c r="M11" s="97">
        <v>5354</v>
      </c>
    </row>
    <row r="12" spans="1:13" ht="18">
      <c r="A12" s="92" t="s">
        <v>33</v>
      </c>
      <c r="B12" s="91" t="s">
        <v>240</v>
      </c>
      <c r="C12" s="84">
        <v>0</v>
      </c>
      <c r="D12" s="84">
        <f>SUM(D13:D15)</f>
        <v>0</v>
      </c>
      <c r="E12" s="84">
        <f>SUM(E13:E15)</f>
        <v>0</v>
      </c>
      <c r="F12" s="84">
        <f>SUM(F13:F15)</f>
        <v>0</v>
      </c>
      <c r="G12" s="84">
        <f>SUM(G13:G15)</f>
        <v>0</v>
      </c>
      <c r="H12" s="84">
        <f t="shared" si="1"/>
        <v>0</v>
      </c>
      <c r="I12" s="84">
        <f>SUM(I13:I15)</f>
        <v>0</v>
      </c>
      <c r="J12" s="84">
        <f>SUM(J13:J15)</f>
        <v>0</v>
      </c>
      <c r="K12" s="84">
        <f>SUM(K13:K15)</f>
        <v>0</v>
      </c>
      <c r="L12" s="84">
        <f>SUM(L13:L15)</f>
        <v>0</v>
      </c>
      <c r="M12" s="98" t="e">
        <f t="shared" si="2"/>
        <v>#DIV/0!</v>
      </c>
    </row>
    <row r="13" spans="1:13" ht="18">
      <c r="A13" s="90"/>
      <c r="B13" s="95" t="s">
        <v>241</v>
      </c>
      <c r="C13" s="86">
        <f aca="true" t="shared" si="4" ref="C13:C27">D13+E13+F13+G13</f>
        <v>0</v>
      </c>
      <c r="D13" s="86"/>
      <c r="E13" s="86"/>
      <c r="F13" s="86"/>
      <c r="G13" s="86"/>
      <c r="H13" s="86">
        <f t="shared" si="1"/>
        <v>0</v>
      </c>
      <c r="I13" s="86"/>
      <c r="J13" s="86"/>
      <c r="K13" s="86"/>
      <c r="L13" s="86"/>
      <c r="M13" s="99"/>
    </row>
    <row r="14" spans="1:13" ht="18">
      <c r="A14" s="90"/>
      <c r="B14" s="95" t="s">
        <v>242</v>
      </c>
      <c r="C14" s="86">
        <f t="shared" si="4"/>
        <v>0</v>
      </c>
      <c r="D14" s="86"/>
      <c r="E14" s="86"/>
      <c r="F14" s="86"/>
      <c r="G14" s="86"/>
      <c r="H14" s="86">
        <f t="shared" si="1"/>
        <v>0</v>
      </c>
      <c r="I14" s="86"/>
      <c r="J14" s="86"/>
      <c r="K14" s="86"/>
      <c r="L14" s="86"/>
      <c r="M14" s="99"/>
    </row>
    <row r="15" spans="1:13" ht="18">
      <c r="A15" s="92"/>
      <c r="B15" s="95" t="s">
        <v>243</v>
      </c>
      <c r="C15" s="86">
        <f t="shared" si="4"/>
        <v>0</v>
      </c>
      <c r="D15" s="86"/>
      <c r="E15" s="86"/>
      <c r="F15" s="86"/>
      <c r="G15" s="86"/>
      <c r="H15" s="86">
        <f t="shared" si="1"/>
        <v>0</v>
      </c>
      <c r="I15" s="86"/>
      <c r="J15" s="86"/>
      <c r="K15" s="86"/>
      <c r="L15" s="86"/>
      <c r="M15" s="99"/>
    </row>
    <row r="16" spans="1:13" ht="18">
      <c r="A16" s="92" t="s">
        <v>82</v>
      </c>
      <c r="B16" s="96" t="s">
        <v>86</v>
      </c>
      <c r="C16" s="84">
        <f t="shared" si="4"/>
        <v>8.114177999999999</v>
      </c>
      <c r="D16" s="84">
        <f>SUM(D17:D19)</f>
        <v>0</v>
      </c>
      <c r="E16" s="84">
        <f>SUM(E17:E19)</f>
        <v>0</v>
      </c>
      <c r="F16" s="84">
        <f>SUM(F17:F19)</f>
        <v>7.672222</v>
      </c>
      <c r="G16" s="84">
        <f>SUM(G17:G19)</f>
        <v>0.441956</v>
      </c>
      <c r="H16" s="84">
        <f t="shared" si="1"/>
        <v>1.5155356742622337</v>
      </c>
      <c r="I16" s="84">
        <f>SUM(I17:I19)</f>
        <v>0</v>
      </c>
      <c r="J16" s="84">
        <f>SUM(J17:J19)</f>
        <v>0</v>
      </c>
      <c r="K16" s="84">
        <f>SUM(K17:K19)</f>
        <v>1.4329887934254761</v>
      </c>
      <c r="L16" s="84">
        <f>SUM(L17:L19)</f>
        <v>0.08254688083675757</v>
      </c>
      <c r="M16" s="97">
        <f t="shared" si="2"/>
        <v>5354</v>
      </c>
    </row>
    <row r="17" spans="1:13" ht="18">
      <c r="A17" s="92"/>
      <c r="B17" s="95" t="s">
        <v>241</v>
      </c>
      <c r="C17" s="86">
        <f t="shared" si="4"/>
        <v>8.114177999999999</v>
      </c>
      <c r="D17" s="86"/>
      <c r="E17" s="100"/>
      <c r="F17" s="100">
        <v>7.672222</v>
      </c>
      <c r="G17" s="86">
        <v>0.441956</v>
      </c>
      <c r="H17" s="86">
        <f t="shared" si="1"/>
        <v>1.5155356742622337</v>
      </c>
      <c r="I17" s="127"/>
      <c r="J17" s="118">
        <f>(E17/5354)*1000</f>
        <v>0</v>
      </c>
      <c r="K17" s="118">
        <f>(F17/5354)*1000</f>
        <v>1.4329887934254761</v>
      </c>
      <c r="L17" s="118">
        <f>(G17/5354)*1000</f>
        <v>0.08254688083675757</v>
      </c>
      <c r="M17" s="101">
        <f t="shared" si="2"/>
        <v>5354</v>
      </c>
    </row>
    <row r="18" spans="1:13" ht="18">
      <c r="A18" s="92"/>
      <c r="B18" s="95" t="s">
        <v>242</v>
      </c>
      <c r="C18" s="86">
        <f t="shared" si="4"/>
        <v>0</v>
      </c>
      <c r="D18" s="86"/>
      <c r="E18" s="127"/>
      <c r="F18" s="127"/>
      <c r="G18" s="86"/>
      <c r="H18" s="86">
        <f t="shared" si="1"/>
        <v>0</v>
      </c>
      <c r="I18" s="127"/>
      <c r="J18" s="127"/>
      <c r="K18" s="127"/>
      <c r="L18" s="86"/>
      <c r="M18" s="99"/>
    </row>
    <row r="19" spans="1:13" ht="18">
      <c r="A19" s="92"/>
      <c r="B19" s="95" t="s">
        <v>243</v>
      </c>
      <c r="C19" s="86">
        <f t="shared" si="4"/>
        <v>0</v>
      </c>
      <c r="D19" s="86"/>
      <c r="E19" s="86"/>
      <c r="F19" s="86"/>
      <c r="G19" s="86"/>
      <c r="H19" s="86">
        <f t="shared" si="1"/>
        <v>0</v>
      </c>
      <c r="I19" s="86"/>
      <c r="J19" s="86"/>
      <c r="K19" s="86"/>
      <c r="L19" s="86"/>
      <c r="M19" s="99"/>
    </row>
    <row r="20" spans="1:13" ht="18">
      <c r="A20" s="92" t="s">
        <v>228</v>
      </c>
      <c r="B20" s="96" t="s">
        <v>88</v>
      </c>
      <c r="C20" s="84">
        <f t="shared" si="4"/>
        <v>0</v>
      </c>
      <c r="D20" s="84">
        <f>SUM(D21:D23)</f>
        <v>0</v>
      </c>
      <c r="E20" s="84">
        <f>SUM(E21:E23)</f>
        <v>0</v>
      </c>
      <c r="F20" s="84">
        <f>SUM(F21:F23)</f>
        <v>0</v>
      </c>
      <c r="G20" s="84">
        <f>SUM(G21:G23)</f>
        <v>0</v>
      </c>
      <c r="H20" s="84">
        <f t="shared" si="1"/>
        <v>0</v>
      </c>
      <c r="I20" s="84">
        <f>SUM(I21:I23)</f>
        <v>0</v>
      </c>
      <c r="J20" s="84">
        <f>SUM(J21:J23)</f>
        <v>0</v>
      </c>
      <c r="K20" s="84">
        <f>SUM(K21:K23)</f>
        <v>0</v>
      </c>
      <c r="L20" s="84">
        <f>SUM(L21:L23)</f>
        <v>0</v>
      </c>
      <c r="M20" s="97" t="e">
        <f t="shared" si="2"/>
        <v>#DIV/0!</v>
      </c>
    </row>
    <row r="21" spans="1:13" ht="18">
      <c r="A21" s="92"/>
      <c r="B21" s="95" t="s">
        <v>241</v>
      </c>
      <c r="C21" s="86">
        <f t="shared" si="4"/>
        <v>0</v>
      </c>
      <c r="D21" s="86"/>
      <c r="E21" s="86"/>
      <c r="F21" s="86"/>
      <c r="G21" s="86"/>
      <c r="H21" s="86">
        <f t="shared" si="1"/>
        <v>0</v>
      </c>
      <c r="I21" s="118">
        <f>(D21/4004.5)*1000</f>
        <v>0</v>
      </c>
      <c r="J21" s="118">
        <f>(E21/4004.5)*1000</f>
        <v>0</v>
      </c>
      <c r="K21" s="118">
        <f>(F21/5354)*1000</f>
        <v>0</v>
      </c>
      <c r="L21" s="118">
        <f>(G21/5354)*1000</f>
        <v>0</v>
      </c>
      <c r="M21" s="101" t="e">
        <f t="shared" si="2"/>
        <v>#DIV/0!</v>
      </c>
    </row>
    <row r="22" spans="1:13" ht="18">
      <c r="A22" s="92"/>
      <c r="B22" s="95" t="s">
        <v>242</v>
      </c>
      <c r="C22" s="86">
        <f t="shared" si="4"/>
        <v>0</v>
      </c>
      <c r="D22" s="86"/>
      <c r="E22" s="86"/>
      <c r="F22" s="86"/>
      <c r="G22" s="86"/>
      <c r="H22" s="86">
        <f t="shared" si="1"/>
        <v>0</v>
      </c>
      <c r="I22" s="86"/>
      <c r="J22" s="86"/>
      <c r="K22" s="86"/>
      <c r="L22" s="86"/>
      <c r="M22" s="99"/>
    </row>
    <row r="23" spans="1:13" ht="18">
      <c r="A23" s="92"/>
      <c r="B23" s="95" t="s">
        <v>243</v>
      </c>
      <c r="C23" s="86">
        <f t="shared" si="4"/>
        <v>0</v>
      </c>
      <c r="D23" s="86"/>
      <c r="E23" s="86"/>
      <c r="F23" s="86"/>
      <c r="G23" s="86"/>
      <c r="H23" s="86">
        <f t="shared" si="1"/>
        <v>0</v>
      </c>
      <c r="I23" s="86"/>
      <c r="J23" s="86"/>
      <c r="K23" s="86"/>
      <c r="L23" s="86"/>
      <c r="M23" s="99"/>
    </row>
    <row r="24" spans="1:13" ht="18">
      <c r="A24" s="92" t="s">
        <v>250</v>
      </c>
      <c r="B24" s="122" t="s">
        <v>251</v>
      </c>
      <c r="C24" s="84">
        <f t="shared" si="4"/>
        <v>0</v>
      </c>
      <c r="D24" s="84">
        <f>SUM(D25:D27)</f>
        <v>0</v>
      </c>
      <c r="E24" s="84">
        <f>SUM(E25:E27)</f>
        <v>0</v>
      </c>
      <c r="F24" s="84">
        <f>SUM(F25:F27)</f>
        <v>0</v>
      </c>
      <c r="G24" s="84">
        <f>SUM(G25:G27)</f>
        <v>0</v>
      </c>
      <c r="H24" s="84">
        <f t="shared" si="1"/>
        <v>0</v>
      </c>
      <c r="I24" s="84">
        <f>SUM(I25:I27)</f>
        <v>0</v>
      </c>
      <c r="J24" s="84">
        <f>SUM(J25:J27)</f>
        <v>0</v>
      </c>
      <c r="K24" s="84">
        <f>SUM(K25:K27)</f>
        <v>0</v>
      </c>
      <c r="L24" s="84">
        <f>SUM(L25:L27)</f>
        <v>0</v>
      </c>
      <c r="M24" s="97" t="e">
        <f t="shared" si="2"/>
        <v>#DIV/0!</v>
      </c>
    </row>
    <row r="25" spans="1:13" ht="18">
      <c r="A25" s="92"/>
      <c r="B25" s="95" t="s">
        <v>241</v>
      </c>
      <c r="C25" s="86">
        <f t="shared" si="4"/>
        <v>0</v>
      </c>
      <c r="D25" s="86"/>
      <c r="E25" s="86"/>
      <c r="F25" s="86"/>
      <c r="G25" s="86"/>
      <c r="H25" s="86">
        <f t="shared" si="1"/>
        <v>0</v>
      </c>
      <c r="I25" s="86"/>
      <c r="J25" s="118">
        <f>(E25/4004.5)*1000</f>
        <v>0</v>
      </c>
      <c r="K25" s="118">
        <f>(F25/4004.5)*1000</f>
        <v>0</v>
      </c>
      <c r="L25" s="118">
        <f>(G25/4004.5)*1000</f>
        <v>0</v>
      </c>
      <c r="M25" s="101" t="e">
        <f t="shared" si="2"/>
        <v>#DIV/0!</v>
      </c>
    </row>
    <row r="26" spans="1:13" ht="18">
      <c r="A26" s="92"/>
      <c r="B26" s="95" t="s">
        <v>242</v>
      </c>
      <c r="C26" s="86">
        <f t="shared" si="4"/>
        <v>0</v>
      </c>
      <c r="D26" s="86"/>
      <c r="E26" s="86"/>
      <c r="F26" s="86"/>
      <c r="G26" s="86"/>
      <c r="H26" s="86">
        <f t="shared" si="1"/>
        <v>0</v>
      </c>
      <c r="I26" s="86"/>
      <c r="J26" s="86"/>
      <c r="K26" s="86"/>
      <c r="L26" s="86"/>
      <c r="M26" s="99"/>
    </row>
    <row r="27" spans="1:13" ht="18">
      <c r="A27" s="92"/>
      <c r="B27" s="95" t="s">
        <v>243</v>
      </c>
      <c r="C27" s="86">
        <f t="shared" si="4"/>
        <v>0</v>
      </c>
      <c r="D27" s="86"/>
      <c r="E27" s="86"/>
      <c r="F27" s="86"/>
      <c r="G27" s="86"/>
      <c r="H27" s="86">
        <f t="shared" si="1"/>
        <v>0</v>
      </c>
      <c r="I27" s="86"/>
      <c r="J27" s="86"/>
      <c r="K27" s="86"/>
      <c r="L27" s="86"/>
      <c r="M27" s="99"/>
    </row>
    <row r="28" spans="1:13" ht="18">
      <c r="A28" s="92" t="s">
        <v>7</v>
      </c>
      <c r="B28" s="102" t="s">
        <v>93</v>
      </c>
      <c r="C28" s="84">
        <f>D28+E28+F28+G28</f>
        <v>0</v>
      </c>
      <c r="D28" s="84">
        <f>SUM(D29:D31)</f>
        <v>0</v>
      </c>
      <c r="E28" s="84">
        <f>SUM(E29:E31)</f>
        <v>0</v>
      </c>
      <c r="F28" s="84">
        <f>SUM(F29:F31)</f>
        <v>0</v>
      </c>
      <c r="G28" s="84">
        <f>SUM(G29:G31)</f>
        <v>0</v>
      </c>
      <c r="H28" s="84">
        <f>I28+J28+K28+L28</f>
        <v>0</v>
      </c>
      <c r="I28" s="84">
        <f>SUM(I29:I31)</f>
        <v>0</v>
      </c>
      <c r="J28" s="84">
        <f>SUM(J29:J31)</f>
        <v>0</v>
      </c>
      <c r="K28" s="84">
        <f>SUM(K29:K31)</f>
        <v>0</v>
      </c>
      <c r="L28" s="84">
        <f>SUM(L29:L31)</f>
        <v>0</v>
      </c>
      <c r="M28" s="97" t="e">
        <f>C28/H28*1000</f>
        <v>#DIV/0!</v>
      </c>
    </row>
    <row r="29" spans="1:13" ht="18">
      <c r="A29" s="92"/>
      <c r="B29" s="95" t="s">
        <v>244</v>
      </c>
      <c r="C29" s="86">
        <f>D29+E29+F29+G29</f>
        <v>0</v>
      </c>
      <c r="D29" s="86"/>
      <c r="E29" s="86"/>
      <c r="F29" s="86"/>
      <c r="G29" s="103"/>
      <c r="H29" s="86">
        <f>I29+J29+K29+L29</f>
        <v>0</v>
      </c>
      <c r="I29" s="86"/>
      <c r="J29" s="118"/>
      <c r="K29" s="118"/>
      <c r="L29" s="118"/>
      <c r="M29" s="101" t="e">
        <f>C29/H29*1000</f>
        <v>#DIV/0!</v>
      </c>
    </row>
    <row r="30" spans="1:13" ht="18">
      <c r="A30" s="92"/>
      <c r="B30" s="95"/>
      <c r="C30" s="86">
        <f>D30+E30+F30+G30</f>
        <v>0</v>
      </c>
      <c r="D30" s="86"/>
      <c r="E30" s="86"/>
      <c r="F30" s="86"/>
      <c r="G30" s="86"/>
      <c r="H30" s="86">
        <f>I30+J30+K30+L30</f>
        <v>0</v>
      </c>
      <c r="I30" s="86"/>
      <c r="J30" s="86"/>
      <c r="K30" s="86"/>
      <c r="L30" s="86"/>
      <c r="M30" s="99"/>
    </row>
    <row r="31" spans="1:13" ht="18">
      <c r="A31" s="92"/>
      <c r="B31" s="95" t="s">
        <v>252</v>
      </c>
      <c r="C31" s="86">
        <f>D31+E31+F31+G31</f>
        <v>0</v>
      </c>
      <c r="D31" s="86"/>
      <c r="E31" s="86"/>
      <c r="F31" s="86"/>
      <c r="G31" s="86"/>
      <c r="H31" s="86">
        <f>I31+J31+K31+L31</f>
        <v>0</v>
      </c>
      <c r="I31" s="86"/>
      <c r="J31" s="86"/>
      <c r="K31" s="86"/>
      <c r="L31" s="86"/>
      <c r="M31" s="99"/>
    </row>
    <row r="32" spans="1:13" ht="18">
      <c r="A32" s="92" t="s">
        <v>123</v>
      </c>
      <c r="B32" s="93" t="s">
        <v>90</v>
      </c>
      <c r="C32" s="84">
        <v>22.622318999999997</v>
      </c>
      <c r="D32" s="84">
        <v>0</v>
      </c>
      <c r="E32" s="84">
        <v>0</v>
      </c>
      <c r="F32" s="84">
        <v>9.993558</v>
      </c>
      <c r="G32" s="84">
        <v>12.628760999999999</v>
      </c>
      <c r="H32" s="84">
        <v>4.225311729548002</v>
      </c>
      <c r="I32" s="84">
        <v>0</v>
      </c>
      <c r="J32" s="84">
        <v>0</v>
      </c>
      <c r="K32" s="84">
        <v>1.8665592080687334</v>
      </c>
      <c r="L32" s="84">
        <v>2.358752521479268</v>
      </c>
      <c r="M32" s="97">
        <v>5353.999999999998</v>
      </c>
    </row>
    <row r="36" spans="2:7" ht="18">
      <c r="B36" s="128" t="s">
        <v>246</v>
      </c>
      <c r="C36" s="129"/>
      <c r="D36" s="129"/>
      <c r="E36" s="130"/>
      <c r="F36" s="130"/>
      <c r="G36" s="104" t="s">
        <v>247</v>
      </c>
    </row>
    <row r="37" spans="2:7" ht="18">
      <c r="B37" s="131"/>
      <c r="C37" s="129"/>
      <c r="D37" s="129"/>
      <c r="E37" s="131" t="s">
        <v>233</v>
      </c>
      <c r="F37" s="129"/>
      <c r="G37" s="104"/>
    </row>
  </sheetData>
  <sheetProtection formatCells="0" formatColumns="0" formatRows="0" insertRows="0" deleteRows="0"/>
  <protectedRanges>
    <protectedRange password="CEE9" sqref="I29:L30" name="Диапазон52_1"/>
    <protectedRange password="CEE9" sqref="D29:G30" name="Диапазон51_1"/>
    <protectedRange password="CEE9" sqref="I25:L26" name="Диапазон49_1"/>
    <protectedRange password="CEE9" sqref="D25:G26" name="Диапазон48_1"/>
    <protectedRange password="CEE9" sqref="I21:L22" name="Диапазон46_2"/>
    <protectedRange password="CEE9" sqref="D21:G22" name="Диапазон45_2"/>
    <protectedRange password="CEE9" sqref="I17:L18" name="Диапазон43_1"/>
    <protectedRange password="CEE9" sqref="D17:G18" name="Диапазон42_1"/>
    <protectedRange password="CEE9" sqref="I13:L14" name="Диапазон40_1"/>
    <protectedRange password="CEE9" sqref="D13:G14" name="Диапазон39_1"/>
    <protectedRange password="CEE9" sqref="D15:G15 D19:G19 D23:G23 D27:G27 D31:G31" name="Диапазон7_2"/>
    <protectedRange password="CEE9" sqref="I15:L15 I19:L19 I23:L23 I27:L27 I31:L31" name="Диапазон8_2"/>
  </protectedRanges>
  <mergeCells count="2">
    <mergeCell ref="A6:M6"/>
    <mergeCell ref="A2:H2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Стешенцев-вс</dc:creator>
  <cp:keywords/>
  <dc:description/>
  <cp:lastModifiedBy>Лайвина-юс</cp:lastModifiedBy>
  <cp:lastPrinted>2016-03-30T08:09:44Z</cp:lastPrinted>
  <dcterms:created xsi:type="dcterms:W3CDTF">2014-03-14T03:08:55Z</dcterms:created>
  <dcterms:modified xsi:type="dcterms:W3CDTF">2016-05-16T09:42:40Z</dcterms:modified>
  <cp:category/>
  <cp:version/>
  <cp:contentType/>
  <cp:contentStatus/>
</cp:coreProperties>
</file>