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0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0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5" yWindow="-15" windowWidth="9660" windowHeight="12030"/>
  </bookViews>
  <sheets>
    <sheet name="Структура и объем затрат 20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a02">#REF!</definedName>
    <definedName name="____Bud3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>#REF!</definedName>
    <definedName name="____HLN101">#REF!</definedName>
    <definedName name="____MK244">'[2]MK 244'!#REF!</definedName>
    <definedName name="____Num2">#REF!</definedName>
    <definedName name="____Ob1">#REF!</definedName>
    <definedName name="____pg2">[3]COMPS!#REF!</definedName>
    <definedName name="___a02">#REF!</definedName>
    <definedName name="___Bud3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>#REF!</definedName>
    <definedName name="___HLN101">#REF!</definedName>
    <definedName name="___MK244">'[2]MK 244'!#REF!</definedName>
    <definedName name="___Num2">#REF!</definedName>
    <definedName name="___Ob1">#REF!</definedName>
    <definedName name="___pg2">[3]COMPS!#REF!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23Graph_AGRAPH1" hidden="1">'[4]на 1 тут'!#REF!</definedName>
    <definedName name="__123Graph_AGRAPH2" hidden="1">'[4]на 1 тут'!#REF!</definedName>
    <definedName name="__123Graph_BGRAPH1" hidden="1">'[4]на 1 тут'!#REF!</definedName>
    <definedName name="__123Graph_BGRAPH2" hidden="1">'[4]на 1 тут'!#REF!</definedName>
    <definedName name="__123Graph_CGRAPH1" hidden="1">'[4]на 1 тут'!#REF!</definedName>
    <definedName name="__123Graph_CGRAPH2" hidden="1">'[4]на 1 тут'!#REF!</definedName>
    <definedName name="__123Graph_LBL_AGRAPH1" hidden="1">'[4]на 1 тут'!#REF!</definedName>
    <definedName name="__123Graph_XGRAPH1" hidden="1">'[4]на 1 тут'!#REF!</definedName>
    <definedName name="__123Graph_XGRAPH2" hidden="1">'[4]на 1 тут'!#REF!</definedName>
    <definedName name="__a02">#REF!</definedName>
    <definedName name="__Bud3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>#REF!</definedName>
    <definedName name="__HLN101">#REF!</definedName>
    <definedName name="__MK244">'[2]MK 244'!#REF!</definedName>
    <definedName name="__Num2">#REF!</definedName>
    <definedName name="__Ob1">#REF!</definedName>
    <definedName name="__pg2">[3]COMPS!#REF!</definedName>
    <definedName name="_a02">#REF!</definedName>
    <definedName name="_Bud3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8">[0]!_M8</definedName>
    <definedName name="_M9">[0]!_M9</definedName>
    <definedName name="_MK244">'[2]MK 244'!#REF!</definedName>
    <definedName name="_Num2">#REF!</definedName>
    <definedName name="_Ob1">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xlnm._FilterDatabase" localSheetId="0" hidden="1">'Структура и объем затрат 2015'!$A$13:$F$78</definedName>
    <definedName name="÷ĺňâĺđňűé">#REF!</definedName>
    <definedName name="A">'[5]Database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>#REF!</definedName>
    <definedName name="àî">[0]!àî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>#REF!</definedName>
    <definedName name="ALL_SET">#REF!</definedName>
    <definedName name="alumina_mt">#REF!</definedName>
    <definedName name="alumina_price">#REF!</definedName>
    <definedName name="âňîđîé">#REF!</definedName>
    <definedName name="AOE">#REF!</definedName>
    <definedName name="APR">#REF!</definedName>
    <definedName name="AS2DocOpenMode" hidden="1">"AS2DocumentBrowse"</definedName>
    <definedName name="AUG">#REF!</definedName>
    <definedName name="b">[10]Параметры!$F$37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'[11]УФ-61'!#REF!</definedName>
    <definedName name="b5_">#REF!</definedName>
    <definedName name="Balance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hidden="1">'[14]Share Price 2002'!#REF!</definedName>
    <definedName name="BLPH2" hidden="1">'[14]Share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H">[15]LDE!#REF!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[15]LDE!#REF!</definedName>
    <definedName name="cd">[0]!cd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HOK">'[16]расчет НВВ РСК по RAB'!$A$8:$A$12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[17]Sheet1!#REF!</definedName>
    <definedName name="Cname2">[17]Sheet1!#REF!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'[5]Database (RUR)Mar YTD'!#REF!</definedName>
    <definedName name="CODE3">#REF!</definedName>
    <definedName name="CoGS">#REF!</definedName>
    <definedName name="com">[0]!com</definedName>
    <definedName name="Company">[18]Controls!$C$6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>#REF!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>#REF!</definedName>
    <definedName name="cpaex_excl">#REF!</definedName>
    <definedName name="ct">[0]!ct</definedName>
    <definedName name="Cu">[9]январь!$D$33</definedName>
    <definedName name="CurrentSO">#REF!</definedName>
    <definedName name="CurrentYear">#REF!</definedName>
    <definedName name="Cut">#REF!</definedName>
    <definedName name="d">{0.1;0;0.382758620689655;0;0;0;0.258620689655172;0;0.258620689655172}</definedName>
    <definedName name="ď">[0]!ď</definedName>
    <definedName name="d_r">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>#REF!</definedName>
    <definedName name="DateHeader">[18]Controls!$E$27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>[15]LDE!#REF!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M_опл_ден">'[23]Фин план'!#REF!</definedName>
    <definedName name="DEM_опл_мет">'[23]Фин план'!#REF!</definedName>
    <definedName name="DEM_опл_откл">'[23]Фин план'!#REF!</definedName>
    <definedName name="DEM_опл_проч">'[23]Фин план'!#REF!</definedName>
    <definedName name="DEM_оплата">'[23]Фин план'!#REF!</definedName>
    <definedName name="DEM_потр">'[23]Фин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>#REF!</definedName>
    <definedName name="dip">[24]FST5!$G$149:$G$165,P1_dip,P2_dip,P3_dip,P4_dip</definedName>
    <definedName name="DISCNTS">[25]CONT.!#REF!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OC">#REF!</definedName>
    <definedName name="Dollar95">[17]Sheet1!#REF!</definedName>
    <definedName name="Dominioni">[8]DailySch!#REF!</definedName>
    <definedName name="Down_range">#REF!</definedName>
    <definedName name="DPS">#REF!</definedName>
    <definedName name="dsragh">[0]!dsragh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>#REF!</definedName>
    <definedName name="EBITDAAdjustment">#REF!</definedName>
    <definedName name="ECI">[8]DailySch!#REF!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[8]DailySch!#REF!</definedName>
    <definedName name="eso">[24]FST5!$G$149:$G$165,[0]!P1_eso</definedName>
    <definedName name="ESO_ET">#REF!</definedName>
    <definedName name="ESO_PROT">#REF!,#REF!,#REF!,P1_ESO_PROT</definedName>
    <definedName name="ESOcom">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[17]Sheet1!$D$60</definedName>
    <definedName name="EUROконец">[28]credit!$J$44</definedName>
    <definedName name="EUROначало">#REF!</definedName>
    <definedName name="EURPlant">#REF!</definedName>
    <definedName name="EURPlantNo">#REF!</definedName>
    <definedName name="ew">[0]!ew</definedName>
    <definedName name="Excel_BuiltIn_Print_Area_4" localSheetId="0">#REF!</definedName>
    <definedName name="Excel_BuiltIn_Print_Area_4">#REF!</definedName>
    <definedName name="ExitYear">#REF!</definedName>
    <definedName name="export_year">#REF!</definedName>
    <definedName name="f">[10]Параметры!#REF!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[20]Топливо2009!#REF!</definedName>
    <definedName name="F9_SC_2">[20]Топливо2009!#REF!</definedName>
    <definedName name="F9_SC_3">[20]Топливо2009!#REF!</definedName>
    <definedName name="F9_SC_4">[20]Топливо2009!#REF!</definedName>
    <definedName name="F9_SC_5">[20]Топливо2009!#REF!</definedName>
    <definedName name="F9_SC_6">[20]Топливо2009!#REF!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>#REF!</definedName>
    <definedName name="fees">#REF!</definedName>
    <definedName name="FeMn">[9]январь!$D$25</definedName>
    <definedName name="FeMn_тонн">[9]январь!$B$25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>#REF!</definedName>
    <definedName name="FeSi65">[9]январь!$D$40</definedName>
    <definedName name="FeSi65_т">[9]январь!$B$40</definedName>
    <definedName name="FeSi65_цена">#REF!</definedName>
    <definedName name="FeSiCr">[9]январь!$D$39</definedName>
    <definedName name="FeSiCr_тонн">[9]январь!$B$39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>#REF!</definedName>
    <definedName name="FootnoteRange">#REF!</definedName>
    <definedName name="Forex">#REF!</definedName>
    <definedName name="ForIns">[29]Регионы!#REF!</definedName>
    <definedName name="form">#REF!</definedName>
    <definedName name="FUEL">#REF!</definedName>
    <definedName name="FUEL_ET">#REF!</definedName>
    <definedName name="FUELLIST">#REF!</definedName>
    <definedName name="Fungicide">[2]Fungicide!#REF!</definedName>
    <definedName name="fx_rate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>#REF!</definedName>
    <definedName name="GES_DATA">#REF!</definedName>
    <definedName name="GES_LIST">#REF!</definedName>
    <definedName name="GES3_DATA">#REF!</definedName>
    <definedName name="gf">'[6]Продажи реальные и прогноз 20 л'!$E$47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>#REF!</definedName>
    <definedName name="GRES_DATA">#REF!</definedName>
    <definedName name="GRES_LIST">#REF!</definedName>
    <definedName name="Group_PL">'[32]DT 1999 (abst. from model)'!#REF!</definedName>
    <definedName name="gtnn">[0]!gtnn</definedName>
    <definedName name="gtty">#REF!,#REF!,#REF!,P1_ESO_PROT</definedName>
    <definedName name="h">[0]!h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[21]SCO3!$B$80:$C$120</definedName>
    <definedName name="History">[21]SCO3!$B$80</definedName>
    <definedName name="HLN1LE">#REF!</definedName>
    <definedName name="hola">{0.1;0;0.382758620689655;0;0;0;0.258620689655172;0;0.258620689655172}</definedName>
    <definedName name="IBC">#REF!</definedName>
    <definedName name="II">[0]!II</definedName>
    <definedName name="îî">[0]!îî</definedName>
    <definedName name="INCOME">[15]LDE!#REF!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[37]PPRAnalysis!#REF!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'[13]0_33'!$G$43</definedName>
    <definedName name="KPMG">[17]Sheet1!#REF!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>[8]DailySch!#REF!</definedName>
    <definedName name="LBO">#REF!</definedName>
    <definedName name="LBOIPOExit1">'[18]LBO Model'!#REF!</definedName>
    <definedName name="LBOIPOExit2">'[18]LBO Model'!#REF!</definedName>
    <definedName name="LBOMinCash">#REF!</definedName>
    <definedName name="LBOSaleExit1">'[18]LBO Model'!#REF!</definedName>
    <definedName name="LBOSaleExit2">'[18]LBO Model'!#REF!</definedName>
    <definedName name="LINE">#REF!</definedName>
    <definedName name="LINE2">#REF!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R">#REF!</definedName>
    <definedName name="material">#REF!</definedName>
    <definedName name="MAY">#REF!</definedName>
    <definedName name="Minimum_Cash">#REF!</definedName>
    <definedName name="Misc_Adder">[39]Constants!$B$24</definedName>
    <definedName name="MmExcelLinker_6E24F10A_D93B_4197_A91F_1E8C46B84DD5">РТ передача [40]ээ!$I$76:$I$76</definedName>
    <definedName name="Mnth">'[41]Brew rub'!#REF!</definedName>
    <definedName name="MO">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PR">[19]TEHSHEET!$F$31:$F$34</definedName>
    <definedName name="ňđĺňčé">#REF!</definedName>
    <definedName name="net">[24]FST5!$G$100:$G$116,[0]!P1_net</definedName>
    <definedName name="NET_INV">[42]TEHSHEET!#REF!</definedName>
    <definedName name="NET_ORG">[42]TEHSHEET!#REF!</definedName>
    <definedName name="NET_W">[42]TEHSHEET!#REF!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>#REF!</definedName>
    <definedName name="Note_a">#REF!</definedName>
    <definedName name="NOV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>#REF!</definedName>
    <definedName name="obs">#REF!</definedName>
    <definedName name="OCT">#REF!</definedName>
    <definedName name="OKTMO">#REF!</definedName>
    <definedName name="old">{0.1;0;0.382758620689655;0;0;0;0.258620689655172;0;0.258620689655172}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G">[29]Справочники!#REF!</definedName>
    <definedName name="Org_list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[2]Others!#REF!</definedName>
    <definedName name="output_year">#REF!</definedName>
    <definedName name="overheads">#REF!</definedName>
    <definedName name="p">'[45]Вводные данные систем'!#REF!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'[18]LBO Model'!#REF!</definedName>
    <definedName name="p_LBO_IPOreturncalcB">'[18]LBO Model'!#REF!</definedName>
    <definedName name="p_LBO_IPOreturncalcC">'[18]LBO Model'!#REF!</definedName>
    <definedName name="p_LBO_IS">#REF!</definedName>
    <definedName name="p_LBO_Operating">#REF!</definedName>
    <definedName name="p_LBO_returncalc">'[18]LBO Model'!#REF!</definedName>
    <definedName name="p_LBO_returncalcb">'[18]LBO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hidden="1">#REF!,#REF!,#REF!,#REF!,#REF!,#REF!,#REF!</definedName>
    <definedName name="P1_SCOPE_DOP" hidden="1">[48]Регионы!#REF!,[48]Регионы!#REF!,[48]Регионы!#REF!,[48]Регионы!#REF!,[48]Регионы!#REF!,[48]Регионы!#REF!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hidden="1">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hidden="1">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hidden="1">#REF!,#REF!,#REF!,#REF!,#REF!,#REF!</definedName>
    <definedName name="P15_SCOPE_FULL_LOAD" hidden="1">#REF!,#REF!,#REF!,#REF!,#REF!,P1_SCOPE_FULL_LOAD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hidden="1">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hidden="1">#REF!,#REF!,#REF!,#REF!,#REF!,#REF!,#REF!,#REF!</definedName>
    <definedName name="P2_SCOPE_F1_PRT" hidden="1">#REF!,#REF!,#REF!,#REF!</definedName>
    <definedName name="P2_SCOPE_F2_PRT" hidden="1">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hidden="1">#REF!,#REF!,#REF!,#REF!,#REF!,#REF!</definedName>
    <definedName name="P3_SCOPE_F1_PRT" hidden="1">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hidden="1">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>#REF!</definedName>
    <definedName name="PAGE1">#REF!</definedName>
    <definedName name="PAGE2">[15]LDE!#REF!</definedName>
    <definedName name="PAGE3">[15]LDE!#REF!</definedName>
    <definedName name="PAGE5">[15]LDE!#REF!</definedName>
    <definedName name="PBC">#REF!</definedName>
    <definedName name="PER_ET">#REF!</definedName>
    <definedName name="Period_3">#REF!</definedName>
    <definedName name="Personal">'[52]6 Списки'!$A$2:$A$20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>#REF!</definedName>
    <definedName name="PR_ROZN">#REF!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[15]LDE!#REF!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OT">#REF!,#REF!,#REF!,#REF!,#REF!,#REF!</definedName>
    <definedName name="protect">#REF!,#REF!,#REF!,#REF!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>[0]!Real_OptClick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>#REF!</definedName>
    <definedName name="REG_PROT">#REF!,#REF!,#REF!,#REF!,#REF!,#REF!,#REF!</definedName>
    <definedName name="REGcom">#REF!</definedName>
    <definedName name="regfddg">[0]!regfddg</definedName>
    <definedName name="REGION">[53]TEHSHEET!$B$2:$B$86</definedName>
    <definedName name="regions">#REF!</definedName>
    <definedName name="REGUL">#REF!</definedName>
    <definedName name="Revolver_Interest">#REF!</definedName>
    <definedName name="RevSens">#REF!</definedName>
    <definedName name="rgk">[46]FST5!$G$214:$G$217,[46]FST5!$G$219:$G$224,[46]FST5!$G$226,[46]FST5!$G$228,[46]FST5!$G$230,[46]FST5!$G$232,[46]FST5!$G$197:$G$212</definedName>
    <definedName name="rheox">[54]Cover!#REF!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>#REF!</definedName>
    <definedName name="SBT_ET">#REF!</definedName>
    <definedName name="SBT_PROT">#REF!,#REF!,#REF!,#REF!,P1_SBT_PROT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>#REF!</definedName>
    <definedName name="SCOPE_17_PRT">#REF!,#REF!,#REF!,#REF!,#REF!,#REF!,#REF!,P1_SCOPE_17_PRT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>#REF!</definedName>
    <definedName name="SCOPE_25_PRT">'[47]25'!$E$20:$I$20,'[47]25'!$E$34:$I$34,'[47]25'!$E$41:$I$41,'[47]25'!$E$8:$I$10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'[47]4'!$Z$27:$AC$31,'[47]4'!$F$14:$I$20,P1_SCOPE_4_PRT,P2_SCOPE_4_PRT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>#REF!,#REF!,#REF!,#REF!,#REF!,[0]!P1_SCOPE_CORR,[0]!P2_SCOPE_CORR</definedName>
    <definedName name="SCOPE_CPR">#REF!</definedName>
    <definedName name="SCOPE_DOP">[58]Регионы!#REF!,[0]!P1_SCOPE_DOP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FL">[57]Справочники!$H$11:$H$14</definedName>
    <definedName name="SCOPE_FLOAD">#REF!,P1_SCOPE_FLOAD</definedName>
    <definedName name="SCOPE_FOR_LOAD_01">#REF!</definedName>
    <definedName name="SCOPE_FORM46_EE1">#REF!</definedName>
    <definedName name="SCOPE_FRML">#REF!,#REF!,P1_SCOPE_FRML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>[60]Справочники!$K$6:$K$742,[60]Справочники!#REF!</definedName>
    <definedName name="SCOPE_MUPS">[60]Свод!#REF!,[60]Свод!#REF!</definedName>
    <definedName name="SCOPE_MUPS_NAMES">[60]Свод!#REF!,[60]Свод!#REF!</definedName>
    <definedName name="SCOPE_NALOG">[61]Справочники!$R$3:$R$4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PR_PRT">[47]Справочники!$D$21:$J$22,[47]Справочники!$E$13:$I$14,[47]Справочники!$F$27:$H$28</definedName>
    <definedName name="SCOPE_SS">#REF!,#REF!,#REF!,#REF!,#REF!,#REF!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">{0.1;0;0.382758620689655;0;0;0;0.258620689655172;0;0.258620689655172}</definedName>
    <definedName name="SDC">'[5]Database (RUR)Mar YTD'!#REF!</definedName>
    <definedName name="SEP">#REF!</definedName>
    <definedName name="SET_ET">#REF!</definedName>
    <definedName name="SET_PROT">#REF!,#REF!,#REF!,#REF!,#REF!,P1_SET_PROT</definedName>
    <definedName name="SET_PRT">#REF!,#REF!,#REF!,#REF!,P1_SET_PRT</definedName>
    <definedName name="SET_SCOPE2">[16]TEHSHEET!$P$1:$P$3</definedName>
    <definedName name="SETcom">#REF!</definedName>
    <definedName name="SFU_Drops_to_be_installed">[39]NIUs!$A$12:$IV$12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REGS">[62]справочно!$K$6:$K$92</definedName>
    <definedName name="SPR_SCOPE">#REF!</definedName>
    <definedName name="SPR_TES_ET">#REF!</definedName>
    <definedName name="SPRAV_PROT">[60]Справочники!$E$6,[60]Справочники!$D$11:$D$902,[60]Справочники!$E$3</definedName>
    <definedName name="sq">#REF!</definedName>
    <definedName name="ss">{0.1;0;0.382758620689655;0;0;0;0.258620689655172;0;0.258620689655172}</definedName>
    <definedName name="staff_costs">#REF!</definedName>
    <definedName name="STEEL">[63]Сталь!$G$7:$G$132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[15]LDE!#REF!</definedName>
    <definedName name="SXEMA">[19]TEHSHEET!$F$13:$F$15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>#REF!</definedName>
    <definedName name="T0?Copy2">#REF!</definedName>
    <definedName name="T0?Copy3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'[49]0'!$D$8:$H$8,   '[49]0'!$D$86:$H$86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>#REF!</definedName>
    <definedName name="T0?unit?РУБ.ТКВТЧ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>#REF!</definedName>
    <definedName name="T1?axis?R?ОРГ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>#REF!,P1_T1?Data,P2_T1?Data,P3_T1?Data,P4_T1?Data,P5_T1?Data,P6_T1?Data,P7_T1?Data,P8_T1?Data,P9_T1?Data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>'[65]услуги непроизводств.'!#REF!</definedName>
    <definedName name="T11_Copy1">'[65]услуги непроизводств.'!#REF!</definedName>
    <definedName name="T11_Copy2">'[65]услуги непроизводств.'!#REF!</definedName>
    <definedName name="T11_Copy3">'[65]услуги непроизводств.'!#REF!</definedName>
    <definedName name="T11_Copy4">'[65]услуги непроизводств.'!#REF!</definedName>
    <definedName name="T11_Copy5">'[65]услуги непроизводств.'!#REF!</definedName>
    <definedName name="T11_Copy6">'[65]услуги непроизводств.'!#REF!</definedName>
    <definedName name="T11_Copy7.1">'[65]услуги непроизводств.'!#REF!</definedName>
    <definedName name="T11_Copy7.2">'[65]услуги непроизводств.'!#REF!</definedName>
    <definedName name="T11_Copy8">'[65]услуги непроизводств.'!#REF!</definedName>
    <definedName name="T11_Copy9">'[65]услуги непроизводств.'!#REF!</definedName>
    <definedName name="T12?axis?R?ДОГОВОР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'[49]13'!$D$14:$H$14,'[49]13'!$D$11:$H$11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>#REF!</definedName>
    <definedName name="T15?item_ext?РОСТ">[65]экология!#REF!</definedName>
    <definedName name="T15?ItemComments">#REF!</definedName>
    <definedName name="T15?Items">#REF!</definedName>
    <definedName name="T15?Name">[65]экология!#REF!</definedName>
    <definedName name="T15?Scope">#REF!</definedName>
    <definedName name="T15?unit?ПРЦ">[65]экология!#REF!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">'[49]17.1'!$E$6:$L$16, '[49]17.1'!$E$18:$L$28</definedName>
    <definedName name="T17.1?axis?C?НП?">#REF!</definedName>
    <definedName name="T17.1?axis?ПРД?БАЗ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>#REF!</definedName>
    <definedName name="T17.1?Table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'[36]29'!$L$60,'[36]29'!$O$60,'[36]29'!$F$60,'[36]29'!$I$60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>[65]страховые!#REF!</definedName>
    <definedName name="T18_Copy2">[65]страховые!#REF!</definedName>
    <definedName name="T18_Copy3">[65]страховые!#REF!</definedName>
    <definedName name="T18_Copy4">[65]страховые!#REF!</definedName>
    <definedName name="T18_Copy5">[65]страховые!#REF!</definedName>
    <definedName name="T18_Copy6">[65]страховые!#REF!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>[65]НИОКР!#REF!</definedName>
    <definedName name="T19?unit?ПРЦ">[65]НИОКР!#REF!</definedName>
    <definedName name="T19_Copy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>#REF!,#REF!,#REF!,#REF!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'[51]2006'!$K$44:$L$44,'[51]2006'!$O$44:$P$44,'[51]2006'!$K$47:$L$47,P1_T2?Protection,P2_T2?Protection,P3_T2?Protection,P4_T2?Protection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>#REF!,#REF!,#REF!,#REF!</definedName>
    <definedName name="T2?unit?ПРЦ">'[49]2'!$D$9:$H$9,   '[49]2'!$D$14:$H$14,   '[49]2'!$I$6:$L$19,   '[49]2'!$D$18:$H$18</definedName>
    <definedName name="T2?unit?РУБ.МКБ">#REF!,#REF!,#REF!,#REF!</definedName>
    <definedName name="T2?unit?ТГКАЛ">'[49]2'!$D$16:$H$17,   '[49]2'!$D$19:$H$19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'[51]2006'!$G$47:$H$47,'[51]2006'!$G$44:$H$44,'[51]2006'!$K$44:$L$44,P1_T2_DiapProt,P2_T2_DiapProt,P3_T2_DiapProt,P4_T2_DiapProt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>[65]аренда!#REF!</definedName>
    <definedName name="T20?unit?МКВТЧ">'[36]20'!$C$13:$M$13,'[36]20'!$C$15:$M$19,'[36]20'!$C$8:$M$11</definedName>
    <definedName name="T20?unit?ПРЦ">[65]аренда!#REF!</definedName>
    <definedName name="T20_Copy1">[65]аренда!#REF!</definedName>
    <definedName name="T20_Copy2">[65]аренда!#REF!</definedName>
    <definedName name="T20_Protection">'[36]20'!$E$8:$H$11,P1_T20_Protection</definedName>
    <definedName name="T21.2.1?Data">P1_T21.2.1?Data,P2_T21.2.1?Data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?axis?R?ДОГОВОР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>'[65]налоги в с-ст'!#REF!</definedName>
    <definedName name="T23?item_ext?СЦТ">'[36]23'!$A$60:$P$62,'[36]23'!$A$32:$P$34</definedName>
    <definedName name="T23?L1">'[65]налоги в с-ст'!#REF!</definedName>
    <definedName name="T23?L1.1">'[65]налоги в с-ст'!#REF!</definedName>
    <definedName name="T23?L1.2">'[65]налоги в с-ст'!#REF!</definedName>
    <definedName name="T23?L2">'[65]налоги в с-ст'!#REF!</definedName>
    <definedName name="T23?L3">'[65]налоги в с-ст'!#REF!</definedName>
    <definedName name="T23?L4">'[65]налоги в с-ст'!#REF!</definedName>
    <definedName name="T23?Name">'[65]налоги в с-ст'!#REF!</definedName>
    <definedName name="T23?Table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>#REF!</definedName>
    <definedName name="T25?item_ext?РОСТ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>#REF!</definedName>
    <definedName name="T25?L1.2.1" xml:space="preserve"> '[49]25'!$A$32:$O$32,     '[49]25'!$A$30:$O$30,     '[49]25'!$A$34:$O$34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>#REF!</definedName>
    <definedName name="T27?item_ext?РОСТ">#REF!</definedName>
    <definedName name="T27?L1">#REF!</definedName>
    <definedName name="T27?L1.1">'[36]27'!$F$10:$S$10,'[36]27'!$C$10:$D$10</definedName>
    <definedName name="T27?L2">#REF!</definedName>
    <definedName name="T27?L2.1">'[36]27'!$F$13:$S$13,'[36]27'!$C$13:$D$13</definedName>
    <definedName name="T27?L3">#REF!</definedName>
    <definedName name="T27?L4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>#REF!</definedName>
    <definedName name="T27?Table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Copy">[65]выпадающие!#REF!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>#REF!,#REF!,#REF!,#REF!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'[49]3'!$D$13:$H$13,   '[49]3'!$D$16:$H$16</definedName>
    <definedName name="T3?unit?МКВТЧ">#REF!</definedName>
    <definedName name="T3?unit?ПРЦ">'[49]3'!$D$20:$H$20,   '[49]3'!$I$6:$L$20</definedName>
    <definedName name="T3?unit?РУБ.МКБ">#REF!,#REF!,#REF!,#REF!</definedName>
    <definedName name="T3?unit?ТГКАЛ">'[49]3'!$D$12:$H$12,   '[49]3'!$D$15:$H$15</definedName>
    <definedName name="T3?unit?ТРУБ">#REF!,#REF!,#REF!,#REF!</definedName>
    <definedName name="T3?unit?ТТУТ">'[49]3'!$D$10:$H$11,   '[49]3'!$D$14:$H$14,   '[49]3'!$D$17:$H$19</definedName>
    <definedName name="T3?unit?ТЫС.МКБ">#REF!,#REF!,#REF!,#REF!</definedName>
    <definedName name="T3_Add_Town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'[49]4.1'!$E$4:$I$9, '[49]4.1'!$E$11:$I$15, '[49]4.1'!$E$18:$I$21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>#REF!,#REF!,#REF!,#REF!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'[49]4'!$J$6:$M$81, '[49]4'!$E$13:$I$17, '[49]4'!$E$78:$I$78</definedName>
    <definedName name="T4?unit?РУБ.МКБ">#REF!,#REF!,#REF!,#REF!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>#REF!</definedName>
    <definedName name="T4?unit?ТРУБ">#REF!,#REF!,#REF!,#REF!</definedName>
    <definedName name="T4?unit?ТТНТ">'[49]4'!$E$26:$I$27, '[49]4'!$E$29:$I$29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>#REF!,#REF!,#REF!,#REF!,#REF!,#REF!</definedName>
    <definedName name="T5?axis?R?ВРАС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#REF!,#REF!,#REF!,#REF!,#REF!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>#REF!,#REF!</definedName>
    <definedName name="T5?unit?ТРУБ">'[49]5'!$E$76:$M$88, '[49]5'!$E$48:$M$60, '[49]5'!$E$34:$M$46, '[49]5'!$E$20:$M$32, '[49]5'!$E$6:$M$18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>[65]ремонты!#REF!</definedName>
    <definedName name="T8?Name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>#REF!</definedName>
    <definedName name="TARGET">[66]TEHSHEET!$I$42:$I$45</definedName>
    <definedName name="tax">#REF!</definedName>
    <definedName name="Tax_Amortization">#REF!</definedName>
    <definedName name="TEMP">#REF!,#REF!</definedName>
    <definedName name="TES">#REF!</definedName>
    <definedName name="TES_DATA">#REF!</definedName>
    <definedName name="TES_LIST">#REF!</definedName>
    <definedName name="Thiabendazole">[2]Thiabendazole!#REF!</definedName>
    <definedName name="TIP">[19]TEHSHEET!$F$8:$F$9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>[69]кварталы!#REF!</definedName>
    <definedName name="Val_OptClick">[0]!Val_OptClick</definedName>
    <definedName name="ValuationSummary">#REF!</definedName>
    <definedName name="ValuationYear">#REF!</definedName>
    <definedName name="VBC">#REF!</definedName>
    <definedName name="VDOC">#REF!</definedName>
    <definedName name="VV">[0]!VV</definedName>
    <definedName name="we">[0]!we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[71]заявка_на_произ!$A$115:$IV$115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п">[0]!ап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>[78]расшифровка!#REF!</definedName>
    <definedName name="всад">[69]Вып.П.П.!$C$25</definedName>
    <definedName name="вск_вн">#REF!</definedName>
    <definedName name="вск_ВСЕГО">#REF!</definedName>
    <definedName name="вспомог">[9]январь!$D$66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2015'!ГОД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[69]Вып.П.П.!$D$2</definedName>
    <definedName name="дар1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>#REF!</definedName>
    <definedName name="дата_2_2_">#REF!</definedName>
    <definedName name="дата_3">[69]Вып.П.П.!$F$1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[69]кварталы!#REF!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[69]кварталы!#REF!</definedName>
    <definedName name="дата_янв">[69]кварталы!#REF!</definedName>
    <definedName name="дата_январь">[69]кварталы!#REF!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[79]сводная!#REF!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[79]сводная!#REF!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>#REF!</definedName>
    <definedName name="ДЕБИТ_нач">#REF!</definedName>
    <definedName name="девять">[77]январь!$D$31</definedName>
    <definedName name="дек">#REF!</definedName>
    <definedName name="дек2">#REF!</definedName>
    <definedName name="дес">[77]январь!$D$25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>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>#REF!</definedName>
    <definedName name="зав_себ_7">[70]план!$L$7</definedName>
    <definedName name="_xlnm.Print_Titles" localSheetId="0">'Структура и объем затрат 2015'!$11:$12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>'[27]Balance Sh+Indices'!#REF!</definedName>
    <definedName name="и">[69]полугодие!$AR$1</definedName>
    <definedName name="и_эсо_вн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индцкавг98" hidden="1">{#N/A,#N/A,TRUE,"Лист1";#N/A,#N/A,TRUE,"Лист2";#N/A,#N/A,TRUE,"Лист3"}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[9]январь!$D$87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ц">[0]!йфц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[9]январь!$D$81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[87]план!#REF!</definedName>
    <definedName name="кпнрг">[0]!кпнрг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и_ИМ">#REF!</definedName>
    <definedName name="критерий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'[88]Расчет сырья'!$B$1</definedName>
    <definedName name="Курс_евро">'[89]3-26'!$D$2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'[27]Balance Sh+Indices'!#REF!</definedName>
    <definedName name="КФ">[87]план!#REF!</definedName>
    <definedName name="КХВ">[90]январь!$B$26</definedName>
    <definedName name="КХП">[70]план!$G$2991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арг.агл_т">[9]январь!$B$55</definedName>
    <definedName name="марг_аглом">[9]январь!$D$55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>'[23]Фин план'!#REF!</definedName>
    <definedName name="Мау_опл_мет">'[23]Фин план'!#REF!</definedName>
    <definedName name="Мау_опл_откл">'[23]Фин план'!#REF!</definedName>
    <definedName name="Мау_опл_проч">'[23]Фин план'!#REF!</definedName>
    <definedName name="Мау_оплата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>#REF!</definedName>
    <definedName name="Месяц_Год">[92]Нормы!$C$3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ым">[0]!мым</definedName>
    <definedName name="н">#REF!</definedName>
    <definedName name="Н5">[94]Данные!$I$7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'[95]ЗСМК-ЕАХ'!$G$1</definedName>
    <definedName name="НазваниеЕУК">#REF!</definedName>
    <definedName name="НазваниеКач">[96]СводЕАХ!$A$46</definedName>
    <definedName name="НазваниеКСК">#REF!</definedName>
    <definedName name="НазваниеФТТ">[96]СводЕАХ!$A$9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'[80]Фин план'!#REF!</definedName>
    <definedName name="новоек">[0]!новоек</definedName>
    <definedName name="Номер">#REF!</definedName>
    <definedName name="норма">[69]Вып.П.П.!$E$8</definedName>
    <definedName name="ноя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>#REF!</definedName>
    <definedName name="о_имп_опл_ден">'[23]Фин план'!#REF!</definedName>
    <definedName name="о_имп_опл_мет">'[23]Фин план'!#REF!</definedName>
    <definedName name="о_имп_опл_откл">'[23]Фин план'!#REF!</definedName>
    <definedName name="о_имп_опл_проч">'[23]Фин план'!#REF!</definedName>
    <definedName name="о_имп_оплата">'[23]Фин план'!#REF!</definedName>
    <definedName name="о_имп_потр">'[23]Фин план'!#REF!</definedName>
    <definedName name="о_руб_ден">'[23]Фин план'!#REF!</definedName>
    <definedName name="о_руб_опл_мет">'[23]Фин план'!#REF!</definedName>
    <definedName name="о_руб_опл_откл">'[23]Фин план'!#REF!</definedName>
    <definedName name="о_руб_опл_проч">'[23]Фин план'!#REF!</definedName>
    <definedName name="о_руб_оплата">'[23]Фин план'!#REF!</definedName>
    <definedName name="о_руб_потр">'[23]Фин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'[100]Сводная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'[101]Сводная по цехам'!#REF!</definedName>
    <definedName name="о7">#REF!</definedName>
    <definedName name="о70">#REF!</definedName>
    <definedName name="о71">#REF!</definedName>
    <definedName name="о71_2">'[102]Сводная по цехам'!#REF!</definedName>
    <definedName name="о71_3">'[102]Сводная по цехам'!#REF!</definedName>
    <definedName name="о71_4">'[102]Сводная по цехам'!#REF!</definedName>
    <definedName name="о71_5">'[102]Сводная по цехам'!#REF!</definedName>
    <definedName name="о72">#REF!</definedName>
    <definedName name="о73">#REF!</definedName>
    <definedName name="о74">#REF!</definedName>
    <definedName name="о75">'[101]Сводная по цехам'!#REF!</definedName>
    <definedName name="о76">#REF!</definedName>
    <definedName name="о77">'[101]Сводная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0">'Структура и объем затрат 2015'!$A$1:$F$78</definedName>
    <definedName name="_xlnm.Print_Area">#REF!</definedName>
    <definedName name="оборуд_кап">'[23]Фин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[9]январь!$D$59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>[0]!ограничение</definedName>
    <definedName name="од">[0]!од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>[70]план!#REF!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абрикаты">#REF!</definedName>
    <definedName name="п_фев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>#REF!</definedName>
    <definedName name="Пересчитать">[0]!Пересчитать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[103]План!$A$15:$U$27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'[72]цены цехов'!$D$50</definedName>
    <definedName name="Подоперация">#REF!</definedName>
    <definedName name="подр_УКС">#REF!</definedName>
    <definedName name="ПОКАЗАТЕЛИ_ДОЛГОСР.ПРОГНОЗА">'[104]2002(v2)'!#REF!</definedName>
    <definedName name="пол">[0]!пол</definedName>
    <definedName name="пол_нас_нн">#REF!</definedName>
    <definedName name="полбезпот">'[105]т1.15(смета8а)'!#REF!</definedName>
    <definedName name="полпот">'[105]т1.15(смета8а)'!#REF!</definedName>
    <definedName name="пользов_дорог">[9]январь!$D$89</definedName>
    <definedName name="ПОсД1">'[27]Balance Sh+Indices'!#REF!</definedName>
    <definedName name="ПостЗ1">'[27]Balance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>#REF!</definedName>
    <definedName name="Проект">#REF!</definedName>
    <definedName name="пром.вент">'[72]цены цехов'!$D$22</definedName>
    <definedName name="ПРОСР_ДЕБИТ">#REF!</definedName>
    <definedName name="Проц1">'[27]Balance Sh+Indices'!#REF!</definedName>
    <definedName name="проценты">[9]январь!$D$85</definedName>
    <definedName name="ПроцИзПр1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>'[27]Balance Sh+Indices'!#REF!</definedName>
    <definedName name="прош_год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[69]Вып.П.П.!$D$2</definedName>
    <definedName name="Сu_тонн">[9]январь!$B$33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>#REF!</definedName>
    <definedName name="сен2">#REF!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>[107]сортамент!#REF!</definedName>
    <definedName name="СрЧ1">'[27]Balance Sh+Indices'!#REF!</definedName>
    <definedName name="сс">[0]!сс</definedName>
    <definedName name="ССП">[87]план!#REF!</definedName>
    <definedName name="сссс">[0]!сссс</definedName>
    <definedName name="ССФ">[87]план!#REF!</definedName>
    <definedName name="ссы">[0]!ссы</definedName>
    <definedName name="ссы2">[0]!ссы2</definedName>
    <definedName name="Статья">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[9]январь!$D$48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[9]январь!$D$57</definedName>
    <definedName name="т">[0]!т</definedName>
    <definedName name="т_аб_пл_1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'[27]Balance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[71]заявка_на_произ!$D$1:$D$65536</definedName>
    <definedName name="ТНП">[70]план!$G$2617</definedName>
    <definedName name="ТовОб1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>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>#REF!</definedName>
    <definedName name="уплач">#REF!</definedName>
    <definedName name="УРС">[70]план!$G$3033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>#REF!</definedName>
    <definedName name="фак">[69]Вып.П.П.!$F$8</definedName>
    <definedName name="ФАКТ">#REF!</definedName>
    <definedName name="факт_нараст_итог">[103]Факт!$A$15:$U$27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>#REF!</definedName>
    <definedName name="фев.98">[69]База!$AE$1:$AE$65536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[110]Лист1!#REF!</definedName>
    <definedName name="Форма">[0]!Форма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>#REF!</definedName>
    <definedName name="четыр">[77]январь!$D$38</definedName>
    <definedName name="четыре">[77]январь!$D$35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>#REF!</definedName>
    <definedName name="шир_отч">#REF!</definedName>
    <definedName name="шир_прош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>#REF!</definedName>
    <definedName name="шлак_глин_тонн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>#REF!</definedName>
    <definedName name="щ">[0]!щ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.98">[69]База!$AC$1:$AC$65536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25725"/>
</workbook>
</file>

<file path=xl/calcChain.xml><?xml version="1.0" encoding="utf-8"?>
<calcChain xmlns="http://schemas.openxmlformats.org/spreadsheetml/2006/main">
  <c r="E70" i="1"/>
  <c r="D70"/>
  <c r="E65"/>
  <c r="D65"/>
  <c r="E60"/>
  <c r="D60"/>
  <c r="E55"/>
  <c r="D55"/>
  <c r="E52" l="1"/>
  <c r="D52"/>
  <c r="E46" l="1"/>
  <c r="D46"/>
  <c r="D32"/>
  <c r="D18"/>
  <c r="D22"/>
  <c r="D26"/>
  <c r="E32"/>
  <c r="E26"/>
  <c r="E22"/>
  <c r="E18"/>
  <c r="E49" s="1"/>
  <c r="D49" l="1"/>
  <c r="D23"/>
  <c r="E23"/>
</calcChain>
</file>

<file path=xl/sharedStrings.xml><?xml version="1.0" encoding="utf-8"?>
<sst xmlns="http://schemas.openxmlformats.org/spreadsheetml/2006/main" count="287" uniqueCount="143">
  <si>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</si>
  <si>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</si>
  <si>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</si>
  <si>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</si>
  <si>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</si>
  <si>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4217127144</t>
  </si>
  <si>
    <t>КПП:</t>
  </si>
  <si>
    <t>421701001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</si>
  <si>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</si>
  <si>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</si>
  <si>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</si>
  <si>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</si>
  <si>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</si>
  <si>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</si>
  <si>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</si>
  <si>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</si>
  <si>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</si>
  <si>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</si>
  <si>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</si>
  <si>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</si>
  <si>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</si>
  <si>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</si>
  <si>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</si>
  <si>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</si>
  <si>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</si>
  <si>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</si>
  <si>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</si>
  <si>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</si>
  <si>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</si>
  <si>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</si>
  <si>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</si>
  <si>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</si>
  <si>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</si>
  <si>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</si>
  <si>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</si>
  <si>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</si>
  <si>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</si>
  <si>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</si>
  <si>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</si>
  <si>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</si>
  <si>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</si>
  <si>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расходы на страхование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</si>
  <si>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</si>
  <si>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</si>
  <si>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</si>
  <si>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</si>
  <si>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</si>
  <si>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</si>
  <si>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</si>
  <si>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</si>
  <si>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</si>
  <si>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</si>
  <si>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</si>
  <si>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</si>
  <si>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</si>
  <si>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</si>
  <si>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</si>
  <si>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</si>
  <si>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</si>
  <si>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</si>
  <si>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</si>
  <si>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</si>
  <si>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</si>
  <si>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</si>
  <si>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</si>
  <si>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</si>
  <si>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</si>
  <si>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</si>
  <si>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</si>
  <si>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</si>
  <si>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</si>
  <si>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</si>
  <si>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</si>
  <si>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</si>
  <si>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</si>
  <si>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</si>
  <si>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</si>
  <si>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</si>
  <si>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</si>
  <si>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</si>
  <si>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</si>
  <si>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</si>
  <si>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</si>
  <si>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</si>
  <si>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</si>
  <si>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</si>
  <si>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</si>
  <si>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</si>
  <si>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</si>
  <si>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</si>
  <si>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</si>
  <si>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</si>
  <si>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</si>
  <si>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</si>
  <si>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</si>
  <si>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</si>
  <si>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</si>
  <si>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</si>
  <si>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</si>
  <si>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</si>
  <si>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</si>
  <si>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</si>
  <si>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</si>
  <si>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</si>
  <si>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</si>
  <si>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2015 г.</t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</si>
  <si>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</si>
  <si>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</si>
  <si>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</si>
  <si>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</si>
  <si>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</si>
  <si>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</si>
  <si>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</si>
  <si>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</si>
  <si>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</si>
  <si>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</si>
  <si>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</si>
  <si>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</si>
  <si>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</si>
  <si>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</si>
  <si>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2015 - 2019  гг.</t>
  </si>
  <si>
    <t>Наименование организации: ООО "Горэлектросеть"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</si>
  <si>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</si>
  <si>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</si>
  <si>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</si>
  <si>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</si>
  <si>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</si>
  <si>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</si>
  <si>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</si>
  <si>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</si>
  <si>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</si>
  <si>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</si>
  <si>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</si>
  <si>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</si>
  <si>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</si>
  <si>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</si>
  <si>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</si>
  <si>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</si>
  <si>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</si>
  <si>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</si>
  <si>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</si>
  <si>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</si>
  <si>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Справочно: расходы на ремонт, всего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</si>
</sst>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;;;"/>
    <numFmt numFmtId="168" formatCode="#\."/>
    <numFmt numFmtId="169" formatCode="#.##0\.00"/>
    <numFmt numFmtId="170" formatCode="#\.00"/>
    <numFmt numFmtId="171" formatCode="\$#\.00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4" fontId="9" fillId="0" borderId="0">
      <alignment vertical="top"/>
    </xf>
    <xf numFmtId="164" fontId="13" fillId="0" borderId="0">
      <alignment vertical="top"/>
    </xf>
    <xf numFmtId="165" fontId="13" fillId="2" borderId="0">
      <alignment vertical="top"/>
    </xf>
    <xf numFmtId="164" fontId="13" fillId="3" borderId="0">
      <alignment vertical="top"/>
    </xf>
    <xf numFmtId="0" fontId="14" fillId="0" borderId="0" applyFont="0" applyFill="0" applyBorder="0" applyAlignment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7" fontId="11" fillId="0" borderId="0">
      <protection locked="0"/>
    </xf>
    <xf numFmtId="0" fontId="11" fillId="0" borderId="3">
      <protection locked="0"/>
    </xf>
    <xf numFmtId="167" fontId="11" fillId="0" borderId="0">
      <protection locked="0"/>
    </xf>
    <xf numFmtId="167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68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69" fontId="11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0" fontId="11" fillId="0" borderId="0">
      <protection locked="0"/>
    </xf>
    <xf numFmtId="169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1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68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4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77" fontId="38" fillId="0" borderId="7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6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0" fontId="11" fillId="0" borderId="0">
      <protection locked="0"/>
    </xf>
    <xf numFmtId="192" fontId="63" fillId="0" borderId="0" applyFill="0" applyBorder="0" applyAlignment="0" applyProtection="0"/>
    <xf numFmtId="0" fontId="11" fillId="0" borderId="0">
      <protection locked="0"/>
    </xf>
    <xf numFmtId="192" fontId="9" fillId="0" borderId="0" applyFill="0" applyBorder="0" applyAlignment="0" applyProtection="0"/>
    <xf numFmtId="0" fontId="11" fillId="0" borderId="0">
      <protection locked="0"/>
    </xf>
    <xf numFmtId="192" fontId="64" fillId="0" borderId="0" applyFill="0" applyBorder="0" applyAlignment="0" applyProtection="0"/>
    <xf numFmtId="0" fontId="11" fillId="0" borderId="0">
      <protection locked="0"/>
    </xf>
    <xf numFmtId="192" fontId="65" fillId="0" borderId="0" applyFill="0" applyBorder="0" applyAlignment="0" applyProtection="0"/>
    <xf numFmtId="0" fontId="11" fillId="0" borderId="0">
      <protection locked="0"/>
    </xf>
    <xf numFmtId="192" fontId="66" fillId="0" borderId="0" applyFill="0" applyBorder="0" applyAlignment="0" applyProtection="0"/>
    <xf numFmtId="0" fontId="11" fillId="0" borderId="0">
      <protection locked="0"/>
    </xf>
    <xf numFmtId="192" fontId="67" fillId="0" borderId="0" applyFill="0" applyBorder="0" applyAlignment="0" applyProtection="0"/>
    <xf numFmtId="0" fontId="11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77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66" fontId="13" fillId="0" borderId="0">
      <alignment vertical="top"/>
    </xf>
    <xf numFmtId="166" fontId="13" fillId="2" borderId="0">
      <alignment vertical="top"/>
    </xf>
    <xf numFmtId="195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92" fillId="0" borderId="16" applyNumberFormat="0" applyFill="0" applyAlignment="0" applyProtection="0"/>
    <xf numFmtId="198" fontId="34" fillId="0" borderId="0" applyFont="0" applyFill="0" applyBorder="0" applyAlignment="0" applyProtection="0"/>
    <xf numFmtId="199" fontId="34" fillId="0" borderId="0" applyFont="0" applyFill="0" applyBorder="0" applyAlignment="0" applyProtection="0"/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4" fontId="14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66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09" fontId="34" fillId="0" borderId="0" applyFont="0" applyFill="0" applyBorder="0" applyAlignment="0" applyProtection="0"/>
    <xf numFmtId="210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1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77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77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2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2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66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" fillId="0" borderId="0" applyFont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5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16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17" fontId="11" fillId="0" borderId="0">
      <protection locked="0"/>
    </xf>
    <xf numFmtId="44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32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92" fontId="8" fillId="0" borderId="2" xfId="1" applyNumberFormat="1" applyFont="1" applyFill="1" applyBorder="1" applyAlignment="1">
      <alignment horizontal="right" vertical="center"/>
    </xf>
    <xf numFmtId="216" fontId="8" fillId="0" borderId="2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</cellXfs>
  <cellStyles count="1604">
    <cellStyle name="" xfId="4"/>
    <cellStyle name="" xfId="5"/>
    <cellStyle name="" xfId="6"/>
    <cellStyle name="" xfId="7"/>
    <cellStyle name="" xfId="8"/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_U1" xfId="33"/>
    <cellStyle name="_U1" xfId="34"/>
    <cellStyle name="_U1" xfId="35"/>
    <cellStyle name="_U1" xfId="36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’ћѓћ‚›‰" xfId="92"/>
    <cellStyle name="’ћѓћ‚›‰ 2" xfId="93"/>
    <cellStyle name="’ћѓћ‚›‰_REP.BLR.2011 исправ.1" xfId="94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€’ћѓћ‚›‰" xfId="115"/>
    <cellStyle name="€’ћѓћ‚›‰ 2" xfId="116"/>
    <cellStyle name="1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2" xfId="129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44;&#1086;&#1082;&#1091;&#1084;&#1077;&#1085;&#1090;&#1099;/FromPSV/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5;&#1083;&#1072;&#1085;&#1099;/2002/&#1090;&#1077;&#1082;&#1091;&#1097;&#1080;&#1077;/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_фев"/>
      <sheetName val="заявка_на_произ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2"/>
  <sheetViews>
    <sheetView showGridLines="0" tabSelected="1" zoomScale="90" zoomScaleNormal="90" zoomScaleSheetLayoutView="90" workbookViewId="0">
      <selection activeCell="B100" sqref="B100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16384" width="0.85546875" style="2"/>
  </cols>
  <sheetData>
    <row r="1" spans="1:6" s="3" customFormat="1" ht="14.25" customHeight="1">
      <c r="A1" s="25" t="s">
        <v>0</v>
      </c>
      <c r="B1" s="25"/>
      <c r="C1" s="25"/>
      <c r="D1" s="25"/>
      <c r="E1" s="25"/>
      <c r="F1" s="25"/>
    </row>
    <row r="2" spans="1:6" s="3" customFormat="1" ht="14.25" customHeight="1">
      <c r="A2" s="25" t="s">
        <v>1</v>
      </c>
      <c r="B2" s="25"/>
      <c r="C2" s="25"/>
      <c r="D2" s="25"/>
      <c r="E2" s="25"/>
      <c r="F2" s="25"/>
    </row>
    <row r="3" spans="1:6" s="3" customFormat="1" ht="14.25" customHeight="1">
      <c r="A3" s="25" t="s">
        <v>2</v>
      </c>
      <c r="B3" s="25"/>
      <c r="C3" s="25"/>
      <c r="D3" s="25"/>
      <c r="E3" s="25"/>
      <c r="F3" s="25"/>
    </row>
    <row r="4" spans="1:6" s="3" customFormat="1" ht="14.25" customHeight="1">
      <c r="A4" s="25" t="s">
        <v>3</v>
      </c>
      <c r="B4" s="25"/>
      <c r="C4" s="25"/>
      <c r="D4" s="25"/>
      <c r="E4" s="25"/>
      <c r="F4" s="25"/>
    </row>
    <row r="5" spans="1:6" ht="21" customHeight="1"/>
    <row r="6" spans="1:6" ht="17.25" customHeight="1">
      <c r="A6" s="6" t="s">
        <v>121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120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26" t="s">
        <v>9</v>
      </c>
      <c r="B11" s="27" t="s">
        <v>10</v>
      </c>
      <c r="C11" s="26" t="s">
        <v>11</v>
      </c>
      <c r="D11" s="30" t="s">
        <v>105</v>
      </c>
      <c r="E11" s="31"/>
      <c r="F11" s="26" t="s">
        <v>12</v>
      </c>
    </row>
    <row r="12" spans="1:6" s="9" customFormat="1" ht="13.5">
      <c r="A12" s="27"/>
      <c r="B12" s="27"/>
      <c r="C12" s="27"/>
      <c r="D12" s="10" t="s">
        <v>13</v>
      </c>
      <c r="E12" s="10" t="s">
        <v>106</v>
      </c>
      <c r="F12" s="26"/>
    </row>
    <row r="13" spans="1:6" s="9" customFormat="1" ht="13.5">
      <c r="A13" s="11" t="s">
        <v>14</v>
      </c>
      <c r="B13" s="12" t="s">
        <v>15</v>
      </c>
      <c r="C13" s="10" t="s">
        <v>16</v>
      </c>
      <c r="D13" s="10" t="s">
        <v>16</v>
      </c>
      <c r="E13" s="10" t="s">
        <v>16</v>
      </c>
      <c r="F13" s="13" t="s">
        <v>16</v>
      </c>
    </row>
    <row r="14" spans="1:6" s="9" customFormat="1" ht="13.5">
      <c r="A14" s="11" t="s">
        <v>17</v>
      </c>
      <c r="B14" s="12" t="s">
        <v>18</v>
      </c>
      <c r="C14" s="10" t="s">
        <v>19</v>
      </c>
      <c r="D14" s="14">
        <v>521337.08879999991</v>
      </c>
      <c r="E14" s="14">
        <v>556237.68223519903</v>
      </c>
      <c r="F14" s="13" t="s">
        <v>16</v>
      </c>
    </row>
    <row r="15" spans="1:6" s="9" customFormat="1" ht="13.5">
      <c r="A15" s="11" t="s">
        <v>20</v>
      </c>
      <c r="B15" s="12" t="s">
        <v>21</v>
      </c>
      <c r="C15" s="10" t="s">
        <v>19</v>
      </c>
      <c r="D15" s="14">
        <v>401281.89999999997</v>
      </c>
      <c r="E15" s="14">
        <v>391714.30430960585</v>
      </c>
      <c r="F15" s="13" t="s">
        <v>16</v>
      </c>
    </row>
    <row r="16" spans="1:6" s="9" customFormat="1" ht="13.5">
      <c r="A16" s="11" t="s">
        <v>22</v>
      </c>
      <c r="B16" s="16" t="s">
        <v>23</v>
      </c>
      <c r="C16" s="10" t="s">
        <v>19</v>
      </c>
      <c r="D16" s="14">
        <v>190550.47</v>
      </c>
      <c r="E16" s="14">
        <v>188471.98642999993</v>
      </c>
      <c r="F16" s="13" t="s">
        <v>16</v>
      </c>
    </row>
    <row r="17" spans="1:6" s="9" customFormat="1" ht="13.5">
      <c r="A17" s="11" t="s">
        <v>24</v>
      </c>
      <c r="B17" s="17" t="s">
        <v>25</v>
      </c>
      <c r="C17" s="10" t="s">
        <v>19</v>
      </c>
      <c r="D17" s="14">
        <v>67605.73</v>
      </c>
      <c r="E17" s="14">
        <v>64225.443499999994</v>
      </c>
      <c r="F17" s="13" t="s">
        <v>16</v>
      </c>
    </row>
    <row r="18" spans="1:6" s="9" customFormat="1" ht="13.5">
      <c r="A18" s="11" t="s">
        <v>26</v>
      </c>
      <c r="B18" s="18" t="s">
        <v>109</v>
      </c>
      <c r="C18" s="10" t="s">
        <v>19</v>
      </c>
      <c r="D18" s="14">
        <f>D17*0.7</f>
        <v>47324.010999999991</v>
      </c>
      <c r="E18" s="14">
        <f>E17*0.7</f>
        <v>44957.81044999999</v>
      </c>
      <c r="F18" s="13" t="s">
        <v>16</v>
      </c>
    </row>
    <row r="19" spans="1:6" s="9" customFormat="1" ht="40.5">
      <c r="A19" s="11" t="s">
        <v>27</v>
      </c>
      <c r="B19" s="17" t="s">
        <v>28</v>
      </c>
      <c r="C19" s="10" t="s">
        <v>19</v>
      </c>
      <c r="D19" s="14">
        <v>122944.74</v>
      </c>
      <c r="E19" s="14">
        <v>124246.54292999995</v>
      </c>
      <c r="F19" s="13" t="s">
        <v>16</v>
      </c>
    </row>
    <row r="20" spans="1:6" s="9" customFormat="1" ht="13.5">
      <c r="A20" s="11" t="s">
        <v>29</v>
      </c>
      <c r="B20" s="18" t="s">
        <v>108</v>
      </c>
      <c r="C20" s="10" t="s">
        <v>19</v>
      </c>
      <c r="D20" s="14">
        <v>85043.24</v>
      </c>
      <c r="E20" s="14">
        <v>86743.508059999964</v>
      </c>
      <c r="F20" s="13" t="s">
        <v>16</v>
      </c>
    </row>
    <row r="21" spans="1:6" s="9" customFormat="1" ht="13.5">
      <c r="A21" s="11" t="s">
        <v>30</v>
      </c>
      <c r="B21" s="12" t="s">
        <v>31</v>
      </c>
      <c r="C21" s="10" t="s">
        <v>19</v>
      </c>
      <c r="D21" s="14">
        <v>92077.2</v>
      </c>
      <c r="E21" s="14">
        <v>80662</v>
      </c>
      <c r="F21" s="13" t="s">
        <v>16</v>
      </c>
    </row>
    <row r="22" spans="1:6" s="9" customFormat="1" ht="13.5">
      <c r="A22" s="11" t="s">
        <v>32</v>
      </c>
      <c r="B22" s="18" t="s">
        <v>108</v>
      </c>
      <c r="C22" s="10" t="s">
        <v>19</v>
      </c>
      <c r="D22" s="14">
        <f>D21*0.5</f>
        <v>46038.6</v>
      </c>
      <c r="E22" s="14">
        <f>E21*0.5</f>
        <v>40331</v>
      </c>
      <c r="F22" s="13" t="s">
        <v>16</v>
      </c>
    </row>
    <row r="23" spans="1:6" s="9" customFormat="1" ht="13.5">
      <c r="A23" s="11" t="s">
        <v>33</v>
      </c>
      <c r="B23" s="12" t="s">
        <v>34</v>
      </c>
      <c r="C23" s="10" t="s">
        <v>19</v>
      </c>
      <c r="D23" s="14">
        <f>D24+D26</f>
        <v>118654.23</v>
      </c>
      <c r="E23" s="14">
        <f>E24+E26</f>
        <v>122580.31787960594</v>
      </c>
      <c r="F23" s="13" t="s">
        <v>16</v>
      </c>
    </row>
    <row r="24" spans="1:6" s="9" customFormat="1" ht="13.5">
      <c r="A24" s="11" t="s">
        <v>35</v>
      </c>
      <c r="B24" s="17" t="s">
        <v>36</v>
      </c>
      <c r="C24" s="10" t="s">
        <v>19</v>
      </c>
      <c r="D24" s="14">
        <v>431.29</v>
      </c>
      <c r="E24" s="14">
        <v>579.46600000000001</v>
      </c>
      <c r="F24" s="13" t="s">
        <v>16</v>
      </c>
    </row>
    <row r="25" spans="1:6" s="9" customFormat="1" ht="13.5">
      <c r="A25" s="11" t="s">
        <v>37</v>
      </c>
      <c r="B25" s="17" t="s">
        <v>38</v>
      </c>
      <c r="C25" s="10" t="s">
        <v>19</v>
      </c>
      <c r="D25" s="24">
        <v>0</v>
      </c>
      <c r="E25" s="24">
        <v>0</v>
      </c>
      <c r="F25" s="13" t="s">
        <v>16</v>
      </c>
    </row>
    <row r="26" spans="1:6" s="9" customFormat="1" ht="13.5">
      <c r="A26" s="11" t="s">
        <v>39</v>
      </c>
      <c r="B26" s="17" t="s">
        <v>40</v>
      </c>
      <c r="C26" s="10" t="s">
        <v>19</v>
      </c>
      <c r="D26" s="14">
        <f>SUM(D27:D30)</f>
        <v>118222.94</v>
      </c>
      <c r="E26" s="14">
        <f>SUM(E27:E30)</f>
        <v>122000.85187960594</v>
      </c>
      <c r="F26" s="13" t="s">
        <v>16</v>
      </c>
    </row>
    <row r="27" spans="1:6" s="9" customFormat="1" ht="13.5">
      <c r="A27" s="11"/>
      <c r="B27" s="18" t="s">
        <v>107</v>
      </c>
      <c r="C27" s="10" t="s">
        <v>19</v>
      </c>
      <c r="D27" s="14">
        <v>47245.24</v>
      </c>
      <c r="E27" s="14">
        <v>43969.303729605948</v>
      </c>
      <c r="F27" s="13" t="s">
        <v>16</v>
      </c>
    </row>
    <row r="28" spans="1:6" s="9" customFormat="1" ht="13.5">
      <c r="A28" s="11"/>
      <c r="B28" s="18" t="s">
        <v>41</v>
      </c>
      <c r="C28" s="10" t="s">
        <v>19</v>
      </c>
      <c r="D28" s="14">
        <v>9519.0400000000009</v>
      </c>
      <c r="E28" s="14">
        <v>12100</v>
      </c>
      <c r="F28" s="13" t="s">
        <v>16</v>
      </c>
    </row>
    <row r="29" spans="1:6" s="9" customFormat="1" ht="13.5">
      <c r="A29" s="11"/>
      <c r="B29" s="18" t="s">
        <v>42</v>
      </c>
      <c r="C29" s="10" t="s">
        <v>19</v>
      </c>
      <c r="D29" s="14">
        <v>61458.659999999996</v>
      </c>
      <c r="E29" s="14">
        <v>65830.534029999981</v>
      </c>
      <c r="F29" s="13" t="s">
        <v>16</v>
      </c>
    </row>
    <row r="30" spans="1:6" s="9" customFormat="1" ht="13.5">
      <c r="A30" s="11"/>
      <c r="B30" s="18" t="s">
        <v>43</v>
      </c>
      <c r="C30" s="10" t="s">
        <v>19</v>
      </c>
      <c r="D30" s="24">
        <v>0</v>
      </c>
      <c r="E30" s="14">
        <v>101.01412000000002</v>
      </c>
      <c r="F30" s="13" t="s">
        <v>16</v>
      </c>
    </row>
    <row r="31" spans="1:6" s="9" customFormat="1" ht="27">
      <c r="A31" s="11" t="s">
        <v>44</v>
      </c>
      <c r="B31" s="12" t="s">
        <v>45</v>
      </c>
      <c r="C31" s="10" t="s">
        <v>19</v>
      </c>
      <c r="D31" s="24">
        <v>0</v>
      </c>
      <c r="E31" s="24">
        <v>0</v>
      </c>
      <c r="F31" s="13" t="s">
        <v>16</v>
      </c>
    </row>
    <row r="32" spans="1:6" s="9" customFormat="1" ht="13.5">
      <c r="A32" s="11" t="s">
        <v>46</v>
      </c>
      <c r="B32" s="12" t="s">
        <v>47</v>
      </c>
      <c r="C32" s="10" t="s">
        <v>19</v>
      </c>
      <c r="D32" s="14">
        <f>D24</f>
        <v>431.29</v>
      </c>
      <c r="E32" s="14">
        <f>E24+E30</f>
        <v>680.48012000000006</v>
      </c>
      <c r="F32" s="13" t="s">
        <v>16</v>
      </c>
    </row>
    <row r="33" spans="1:6" s="9" customFormat="1" ht="13.5">
      <c r="A33" s="11" t="s">
        <v>48</v>
      </c>
      <c r="B33" s="12" t="s">
        <v>49</v>
      </c>
      <c r="C33" s="10" t="s">
        <v>19</v>
      </c>
      <c r="D33" s="14">
        <v>194968.75879999998</v>
      </c>
      <c r="E33" s="14">
        <v>239436.94792559318</v>
      </c>
      <c r="F33" s="13" t="s">
        <v>16</v>
      </c>
    </row>
    <row r="34" spans="1:6" s="9" customFormat="1" ht="13.5">
      <c r="A34" s="11" t="s">
        <v>50</v>
      </c>
      <c r="B34" s="16" t="s">
        <v>51</v>
      </c>
      <c r="C34" s="10" t="s">
        <v>19</v>
      </c>
      <c r="D34" s="24">
        <v>0</v>
      </c>
      <c r="E34" s="24">
        <v>0</v>
      </c>
      <c r="F34" s="13" t="s">
        <v>16</v>
      </c>
    </row>
    <row r="35" spans="1:6" s="9" customFormat="1" ht="27">
      <c r="A35" s="11" t="s">
        <v>52</v>
      </c>
      <c r="B35" s="16" t="s">
        <v>53</v>
      </c>
      <c r="C35" s="10" t="s">
        <v>19</v>
      </c>
      <c r="D35" s="24">
        <v>0</v>
      </c>
      <c r="E35" s="24">
        <v>0</v>
      </c>
      <c r="F35" s="13" t="s">
        <v>16</v>
      </c>
    </row>
    <row r="36" spans="1:6" s="9" customFormat="1" ht="13.5">
      <c r="A36" s="11" t="s">
        <v>54</v>
      </c>
      <c r="B36" s="16" t="s">
        <v>55</v>
      </c>
      <c r="C36" s="10" t="s">
        <v>19</v>
      </c>
      <c r="D36" s="14">
        <v>109737.64</v>
      </c>
      <c r="E36" s="14">
        <v>136585.87841</v>
      </c>
      <c r="F36" s="13" t="s">
        <v>16</v>
      </c>
    </row>
    <row r="37" spans="1:6" s="9" customFormat="1" ht="13.5">
      <c r="A37" s="11" t="s">
        <v>56</v>
      </c>
      <c r="B37" s="16" t="s">
        <v>110</v>
      </c>
      <c r="C37" s="10" t="s">
        <v>19</v>
      </c>
      <c r="D37" s="14">
        <v>27991.468799999999</v>
      </c>
      <c r="E37" s="14">
        <v>24274</v>
      </c>
      <c r="F37" s="13" t="s">
        <v>16</v>
      </c>
    </row>
    <row r="38" spans="1:6" s="9" customFormat="1" ht="27">
      <c r="A38" s="11" t="s">
        <v>57</v>
      </c>
      <c r="B38" s="16" t="s">
        <v>111</v>
      </c>
      <c r="C38" s="10" t="s">
        <v>19</v>
      </c>
      <c r="D38" s="24">
        <v>0</v>
      </c>
      <c r="E38" s="24">
        <v>0</v>
      </c>
      <c r="F38" s="13" t="s">
        <v>16</v>
      </c>
    </row>
    <row r="39" spans="1:6" s="9" customFormat="1" ht="13.5">
      <c r="A39" s="11" t="s">
        <v>58</v>
      </c>
      <c r="B39" s="16" t="s">
        <v>112</v>
      </c>
      <c r="C39" s="10" t="s">
        <v>19</v>
      </c>
      <c r="D39" s="14">
        <v>16264.1</v>
      </c>
      <c r="E39" s="14">
        <v>19287.777559999999</v>
      </c>
      <c r="F39" s="13" t="s">
        <v>16</v>
      </c>
    </row>
    <row r="40" spans="1:6" s="9" customFormat="1" ht="13.5">
      <c r="A40" s="11" t="s">
        <v>59</v>
      </c>
      <c r="B40" s="16" t="s">
        <v>113</v>
      </c>
      <c r="C40" s="10" t="s">
        <v>19</v>
      </c>
      <c r="D40" s="14">
        <v>23468.1</v>
      </c>
      <c r="E40" s="14">
        <v>25949.510575593227</v>
      </c>
      <c r="F40" s="13" t="s">
        <v>16</v>
      </c>
    </row>
    <row r="41" spans="1:6" s="9" customFormat="1" ht="13.5">
      <c r="A41" s="11" t="s">
        <v>60</v>
      </c>
      <c r="B41" s="16" t="s">
        <v>114</v>
      </c>
      <c r="C41" s="10" t="s">
        <v>19</v>
      </c>
      <c r="D41" s="14">
        <v>10381.799999999999</v>
      </c>
      <c r="E41" s="14">
        <v>9234</v>
      </c>
      <c r="F41" s="13" t="s">
        <v>16</v>
      </c>
    </row>
    <row r="42" spans="1:6" s="9" customFormat="1" ht="13.5">
      <c r="A42" s="11" t="s">
        <v>61</v>
      </c>
      <c r="B42" s="16" t="s">
        <v>115</v>
      </c>
      <c r="C42" s="10" t="s">
        <v>19</v>
      </c>
      <c r="D42" s="14">
        <v>1885.76</v>
      </c>
      <c r="E42" s="14">
        <v>1392.7149999999999</v>
      </c>
      <c r="F42" s="13" t="s">
        <v>16</v>
      </c>
    </row>
    <row r="43" spans="1:6" s="9" customFormat="1" ht="40.5">
      <c r="A43" s="11" t="s">
        <v>62</v>
      </c>
      <c r="B43" s="16" t="s">
        <v>63</v>
      </c>
      <c r="C43" s="10" t="s">
        <v>19</v>
      </c>
      <c r="D43" s="14">
        <v>1355.86</v>
      </c>
      <c r="E43" s="14">
        <v>1355.86</v>
      </c>
      <c r="F43" s="13" t="s">
        <v>16</v>
      </c>
    </row>
    <row r="44" spans="1:6" s="9" customFormat="1" ht="13.5">
      <c r="A44" s="11" t="s">
        <v>64</v>
      </c>
      <c r="B44" s="18" t="s">
        <v>65</v>
      </c>
      <c r="C44" s="10" t="s">
        <v>66</v>
      </c>
      <c r="D44" s="24">
        <v>0</v>
      </c>
      <c r="E44" s="14">
        <v>123</v>
      </c>
      <c r="F44" s="13" t="s">
        <v>16</v>
      </c>
    </row>
    <row r="45" spans="1:6" s="9" customFormat="1" ht="67.5">
      <c r="A45" s="11" t="s">
        <v>67</v>
      </c>
      <c r="B45" s="12" t="s">
        <v>68</v>
      </c>
      <c r="C45" s="10" t="s">
        <v>19</v>
      </c>
      <c r="D45" s="24">
        <v>0</v>
      </c>
      <c r="E45" s="24">
        <v>0</v>
      </c>
      <c r="F45" s="13" t="s">
        <v>16</v>
      </c>
    </row>
    <row r="46" spans="1:6" s="9" customFormat="1" ht="13.5">
      <c r="A46" s="11" t="s">
        <v>69</v>
      </c>
      <c r="B46" s="16" t="s">
        <v>116</v>
      </c>
      <c r="C46" s="10" t="s">
        <v>19</v>
      </c>
      <c r="D46" s="14">
        <f>D47</f>
        <v>3884.0299999999997</v>
      </c>
      <c r="E46" s="14">
        <f>E47</f>
        <v>9795.7760500000004</v>
      </c>
      <c r="F46" s="13" t="s">
        <v>16</v>
      </c>
    </row>
    <row r="47" spans="1:6" s="9" customFormat="1" ht="13.5">
      <c r="A47" s="11"/>
      <c r="B47" s="18" t="s">
        <v>70</v>
      </c>
      <c r="C47" s="10" t="s">
        <v>19</v>
      </c>
      <c r="D47" s="14">
        <v>3884.0299999999997</v>
      </c>
      <c r="E47" s="14">
        <v>9795.7760500000004</v>
      </c>
      <c r="F47" s="13" t="s">
        <v>16</v>
      </c>
    </row>
    <row r="48" spans="1:6" s="9" customFormat="1" ht="27">
      <c r="A48" s="11" t="s">
        <v>71</v>
      </c>
      <c r="B48" s="12" t="s">
        <v>117</v>
      </c>
      <c r="C48" s="10" t="s">
        <v>19</v>
      </c>
      <c r="D48" s="14">
        <v>-74913.570000000007</v>
      </c>
      <c r="E48" s="14">
        <v>-74913.570000000007</v>
      </c>
      <c r="F48" s="13" t="s">
        <v>16</v>
      </c>
    </row>
    <row r="49" spans="1:6" s="9" customFormat="1" ht="13.5">
      <c r="A49" s="11" t="s">
        <v>72</v>
      </c>
      <c r="B49" s="18" t="s">
        <v>142</v>
      </c>
      <c r="C49" s="10" t="s">
        <v>19</v>
      </c>
      <c r="D49" s="14">
        <f>D18+D22+D20+D27</f>
        <v>225651.09099999999</v>
      </c>
      <c r="E49" s="14">
        <f>E18+E22+E20+E27</f>
        <v>216001.6222396059</v>
      </c>
      <c r="F49" s="13" t="s">
        <v>16</v>
      </c>
    </row>
    <row r="50" spans="1:6" s="9" customFormat="1" ht="27">
      <c r="A50" s="11" t="s">
        <v>73</v>
      </c>
      <c r="B50" s="12" t="s">
        <v>74</v>
      </c>
      <c r="C50" s="10" t="s">
        <v>19</v>
      </c>
      <c r="D50" s="14">
        <v>217467.64</v>
      </c>
      <c r="E50" s="14">
        <v>169610.26923728816</v>
      </c>
      <c r="F50" s="13" t="s">
        <v>16</v>
      </c>
    </row>
    <row r="51" spans="1:6" s="9" customFormat="1" ht="27">
      <c r="A51" s="11" t="s">
        <v>20</v>
      </c>
      <c r="B51" s="12" t="s">
        <v>75</v>
      </c>
      <c r="C51" s="22" t="s">
        <v>76</v>
      </c>
      <c r="D51" s="14">
        <v>169142</v>
      </c>
      <c r="E51" s="14">
        <v>97062.091</v>
      </c>
      <c r="F51" s="13" t="s">
        <v>16</v>
      </c>
    </row>
    <row r="52" spans="1:6" s="9" customFormat="1" ht="40.5">
      <c r="A52" s="11" t="s">
        <v>48</v>
      </c>
      <c r="B52" s="12" t="s">
        <v>77</v>
      </c>
      <c r="C52" s="10" t="s">
        <v>19</v>
      </c>
      <c r="D52" s="15">
        <f>D50/D51</f>
        <v>1.2857104681273723</v>
      </c>
      <c r="E52" s="15">
        <f>E50/E51</f>
        <v>1.7474409163232241</v>
      </c>
      <c r="F52" s="13" t="s">
        <v>16</v>
      </c>
    </row>
    <row r="53" spans="1:6" s="9" customFormat="1" ht="40.5">
      <c r="A53" s="11" t="s">
        <v>78</v>
      </c>
      <c r="B53" s="12" t="s">
        <v>79</v>
      </c>
      <c r="C53" s="10" t="s">
        <v>16</v>
      </c>
      <c r="D53" s="10" t="s">
        <v>16</v>
      </c>
      <c r="E53" s="10" t="s">
        <v>16</v>
      </c>
      <c r="F53" s="13" t="s">
        <v>16</v>
      </c>
    </row>
    <row r="54" spans="1:6" s="9" customFormat="1" ht="13.5">
      <c r="A54" s="11" t="s">
        <v>17</v>
      </c>
      <c r="B54" s="16" t="s">
        <v>118</v>
      </c>
      <c r="C54" s="10" t="s">
        <v>80</v>
      </c>
      <c r="D54" s="14">
        <v>11240</v>
      </c>
      <c r="E54" s="14">
        <v>11240</v>
      </c>
      <c r="F54" s="13" t="s">
        <v>16</v>
      </c>
    </row>
    <row r="55" spans="1:6" s="9" customFormat="1" ht="13.5">
      <c r="A55" s="11" t="s">
        <v>81</v>
      </c>
      <c r="B55" s="16" t="s">
        <v>82</v>
      </c>
      <c r="C55" s="10" t="s">
        <v>83</v>
      </c>
      <c r="D55" s="19">
        <f>SUM(D56:D59)</f>
        <v>627.31999999999994</v>
      </c>
      <c r="E55" s="19">
        <f>SUM(E56:E59)</f>
        <v>627.31999999999994</v>
      </c>
      <c r="F55" s="13" t="s">
        <v>16</v>
      </c>
    </row>
    <row r="56" spans="1:6" s="9" customFormat="1" ht="13.5">
      <c r="A56" s="11" t="s">
        <v>122</v>
      </c>
      <c r="B56" s="18" t="s">
        <v>126</v>
      </c>
      <c r="C56" s="10" t="s">
        <v>83</v>
      </c>
      <c r="D56" s="19">
        <v>0</v>
      </c>
      <c r="E56" s="19">
        <v>0</v>
      </c>
      <c r="F56" s="13" t="s">
        <v>16</v>
      </c>
    </row>
    <row r="57" spans="1:6" s="9" customFormat="1" ht="13.5">
      <c r="A57" s="11" t="s">
        <v>123</v>
      </c>
      <c r="B57" s="18" t="s">
        <v>127</v>
      </c>
      <c r="C57" s="10" t="s">
        <v>83</v>
      </c>
      <c r="D57" s="19">
        <v>166</v>
      </c>
      <c r="E57" s="19">
        <v>166</v>
      </c>
      <c r="F57" s="13" t="s">
        <v>16</v>
      </c>
    </row>
    <row r="58" spans="1:6" s="9" customFormat="1" ht="13.5">
      <c r="A58" s="11" t="s">
        <v>124</v>
      </c>
      <c r="B58" s="18" t="s">
        <v>128</v>
      </c>
      <c r="C58" s="10" t="s">
        <v>83</v>
      </c>
      <c r="D58" s="19">
        <v>461.32</v>
      </c>
      <c r="E58" s="19">
        <v>461.32</v>
      </c>
      <c r="F58" s="13" t="s">
        <v>16</v>
      </c>
    </row>
    <row r="59" spans="1:6" s="9" customFormat="1" ht="13.5">
      <c r="A59" s="11" t="s">
        <v>125</v>
      </c>
      <c r="B59" s="18" t="s">
        <v>129</v>
      </c>
      <c r="C59" s="10" t="s">
        <v>83</v>
      </c>
      <c r="D59" s="19">
        <v>0</v>
      </c>
      <c r="E59" s="19">
        <v>0</v>
      </c>
      <c r="F59" s="13" t="s">
        <v>16</v>
      </c>
    </row>
    <row r="60" spans="1:6" s="9" customFormat="1" ht="13.5">
      <c r="A60" s="11" t="s">
        <v>84</v>
      </c>
      <c r="B60" s="16" t="s">
        <v>85</v>
      </c>
      <c r="C60" s="10" t="s">
        <v>86</v>
      </c>
      <c r="D60" s="20">
        <f>SUM(D61:D64)</f>
        <v>5099.3899999999976</v>
      </c>
      <c r="E60" s="20">
        <f>SUM(E61:E64)</f>
        <v>5099.3899999999976</v>
      </c>
      <c r="F60" s="13" t="s">
        <v>16</v>
      </c>
    </row>
    <row r="61" spans="1:6" s="9" customFormat="1" ht="13.5">
      <c r="A61" s="11" t="s">
        <v>130</v>
      </c>
      <c r="B61" s="18" t="s">
        <v>126</v>
      </c>
      <c r="C61" s="10" t="s">
        <v>86</v>
      </c>
      <c r="D61" s="20">
        <v>0</v>
      </c>
      <c r="E61" s="20">
        <v>0</v>
      </c>
      <c r="F61" s="13" t="s">
        <v>16</v>
      </c>
    </row>
    <row r="62" spans="1:6" s="9" customFormat="1" ht="13.5">
      <c r="A62" s="11" t="s">
        <v>131</v>
      </c>
      <c r="B62" s="18" t="s">
        <v>127</v>
      </c>
      <c r="C62" s="10" t="s">
        <v>86</v>
      </c>
      <c r="D62" s="20">
        <v>28.018800000000002</v>
      </c>
      <c r="E62" s="20">
        <v>28.018800000000002</v>
      </c>
      <c r="F62" s="13" t="s">
        <v>16</v>
      </c>
    </row>
    <row r="63" spans="1:6" s="9" customFormat="1" ht="13.5">
      <c r="A63" s="11" t="s">
        <v>132</v>
      </c>
      <c r="B63" s="18" t="s">
        <v>128</v>
      </c>
      <c r="C63" s="10" t="s">
        <v>86</v>
      </c>
      <c r="D63" s="20">
        <v>1609.82816</v>
      </c>
      <c r="E63" s="20">
        <v>1609.82816</v>
      </c>
      <c r="F63" s="13" t="s">
        <v>16</v>
      </c>
    </row>
    <row r="64" spans="1:6" s="9" customFormat="1" ht="13.5">
      <c r="A64" s="11" t="s">
        <v>133</v>
      </c>
      <c r="B64" s="18" t="s">
        <v>129</v>
      </c>
      <c r="C64" s="10" t="s">
        <v>86</v>
      </c>
      <c r="D64" s="20">
        <v>3461.5430399999977</v>
      </c>
      <c r="E64" s="20">
        <v>3461.5430399999977</v>
      </c>
      <c r="F64" s="13" t="s">
        <v>16</v>
      </c>
    </row>
    <row r="65" spans="1:6" s="9" customFormat="1" ht="13.5">
      <c r="A65" s="11" t="s">
        <v>87</v>
      </c>
      <c r="B65" s="16" t="s">
        <v>88</v>
      </c>
      <c r="C65" s="10" t="s">
        <v>86</v>
      </c>
      <c r="D65" s="20">
        <f>SUM(D66:D69)</f>
        <v>8046.5999999999995</v>
      </c>
      <c r="E65" s="20">
        <f>SUM(E66:E69)</f>
        <v>8046.5999999999995</v>
      </c>
      <c r="F65" s="13" t="s">
        <v>16</v>
      </c>
    </row>
    <row r="66" spans="1:6" s="9" customFormat="1" ht="13.5">
      <c r="A66" s="11" t="s">
        <v>134</v>
      </c>
      <c r="B66" s="18" t="s">
        <v>126</v>
      </c>
      <c r="C66" s="10" t="s">
        <v>86</v>
      </c>
      <c r="D66" s="20">
        <v>0</v>
      </c>
      <c r="E66" s="20">
        <v>0</v>
      </c>
      <c r="F66" s="13" t="s">
        <v>16</v>
      </c>
    </row>
    <row r="67" spans="1:6" s="9" customFormat="1" ht="13.5">
      <c r="A67" s="11" t="s">
        <v>135</v>
      </c>
      <c r="B67" s="18" t="s">
        <v>127</v>
      </c>
      <c r="C67" s="10" t="s">
        <v>86</v>
      </c>
      <c r="D67" s="20">
        <v>571.20000000000005</v>
      </c>
      <c r="E67" s="20">
        <v>571.20000000000005</v>
      </c>
      <c r="F67" s="13" t="s">
        <v>16</v>
      </c>
    </row>
    <row r="68" spans="1:6" s="9" customFormat="1" ht="13.5">
      <c r="A68" s="11" t="s">
        <v>137</v>
      </c>
      <c r="B68" s="18" t="s">
        <v>128</v>
      </c>
      <c r="C68" s="10" t="s">
        <v>86</v>
      </c>
      <c r="D68" s="20">
        <v>7475.4</v>
      </c>
      <c r="E68" s="20">
        <v>7475.4</v>
      </c>
      <c r="F68" s="13" t="s">
        <v>16</v>
      </c>
    </row>
    <row r="69" spans="1:6" s="9" customFormat="1" ht="13.5">
      <c r="A69" s="11" t="s">
        <v>136</v>
      </c>
      <c r="B69" s="18" t="s">
        <v>129</v>
      </c>
      <c r="C69" s="10" t="s">
        <v>86</v>
      </c>
      <c r="D69" s="20">
        <v>0</v>
      </c>
      <c r="E69" s="20">
        <v>0</v>
      </c>
      <c r="F69" s="13" t="s">
        <v>16</v>
      </c>
    </row>
    <row r="70" spans="1:6" s="9" customFormat="1" ht="13.5">
      <c r="A70" s="11" t="s">
        <v>89</v>
      </c>
      <c r="B70" s="16" t="s">
        <v>90</v>
      </c>
      <c r="C70" s="10" t="s">
        <v>91</v>
      </c>
      <c r="D70" s="20">
        <f>SUM(D71:D74)</f>
        <v>1859.7441007407401</v>
      </c>
      <c r="E70" s="20">
        <f>SUM(E71:E74)</f>
        <v>1859.7441007407401</v>
      </c>
      <c r="F70" s="13" t="s">
        <v>16</v>
      </c>
    </row>
    <row r="71" spans="1:6" s="9" customFormat="1" ht="13.5">
      <c r="A71" s="11" t="s">
        <v>138</v>
      </c>
      <c r="B71" s="18" t="s">
        <v>126</v>
      </c>
      <c r="C71" s="10" t="s">
        <v>91</v>
      </c>
      <c r="D71" s="20">
        <v>0</v>
      </c>
      <c r="E71" s="20">
        <v>0</v>
      </c>
      <c r="F71" s="13" t="s">
        <v>16</v>
      </c>
    </row>
    <row r="72" spans="1:6" s="9" customFormat="1" ht="13.5">
      <c r="A72" s="11" t="s">
        <v>139</v>
      </c>
      <c r="B72" s="18" t="s">
        <v>127</v>
      </c>
      <c r="C72" s="10" t="s">
        <v>91</v>
      </c>
      <c r="D72" s="20">
        <v>15.566000000000001</v>
      </c>
      <c r="E72" s="20">
        <v>15.566000000000001</v>
      </c>
      <c r="F72" s="13" t="s">
        <v>16</v>
      </c>
    </row>
    <row r="73" spans="1:6" s="9" customFormat="1" ht="13.5">
      <c r="A73" s="11" t="s">
        <v>140</v>
      </c>
      <c r="B73" s="18" t="s">
        <v>128</v>
      </c>
      <c r="C73" s="10" t="s">
        <v>91</v>
      </c>
      <c r="D73" s="20">
        <v>529.75616000000002</v>
      </c>
      <c r="E73" s="20">
        <v>529.75616000000002</v>
      </c>
      <c r="F73" s="13" t="s">
        <v>16</v>
      </c>
    </row>
    <row r="74" spans="1:6" s="9" customFormat="1" ht="13.5">
      <c r="A74" s="11" t="s">
        <v>141</v>
      </c>
      <c r="B74" s="18" t="s">
        <v>129</v>
      </c>
      <c r="C74" s="10" t="s">
        <v>91</v>
      </c>
      <c r="D74" s="20">
        <v>1314.42194074074</v>
      </c>
      <c r="E74" s="20">
        <v>1314.42194074074</v>
      </c>
      <c r="F74" s="13" t="s">
        <v>16</v>
      </c>
    </row>
    <row r="75" spans="1:6" s="9" customFormat="1" ht="13.5">
      <c r="A75" s="11" t="s">
        <v>92</v>
      </c>
      <c r="B75" s="16" t="s">
        <v>93</v>
      </c>
      <c r="C75" s="10" t="s">
        <v>94</v>
      </c>
      <c r="D75" s="21">
        <v>0.89592008926233235</v>
      </c>
      <c r="E75" s="21">
        <v>0.89592008926233235</v>
      </c>
      <c r="F75" s="13" t="s">
        <v>16</v>
      </c>
    </row>
    <row r="76" spans="1:6" s="9" customFormat="1" ht="13.5">
      <c r="A76" s="11" t="s">
        <v>95</v>
      </c>
      <c r="B76" s="12" t="s">
        <v>96</v>
      </c>
      <c r="C76" s="10" t="s">
        <v>19</v>
      </c>
      <c r="D76" s="20">
        <v>44238.3</v>
      </c>
      <c r="E76" s="20">
        <v>49471.62</v>
      </c>
      <c r="F76" s="13" t="s">
        <v>16</v>
      </c>
    </row>
    <row r="77" spans="1:6" s="9" customFormat="1" ht="13.5">
      <c r="A77" s="11" t="s">
        <v>97</v>
      </c>
      <c r="B77" s="18" t="s">
        <v>98</v>
      </c>
      <c r="C77" s="10" t="s">
        <v>19</v>
      </c>
      <c r="D77" s="20">
        <v>4502.3500000000004</v>
      </c>
      <c r="E77" s="20">
        <v>4502.3530000000001</v>
      </c>
      <c r="F77" s="13" t="s">
        <v>16</v>
      </c>
    </row>
    <row r="78" spans="1:6" s="9" customFormat="1" ht="27">
      <c r="A78" s="11" t="s">
        <v>99</v>
      </c>
      <c r="B78" s="12" t="s">
        <v>119</v>
      </c>
      <c r="C78" s="10" t="s">
        <v>94</v>
      </c>
      <c r="D78" s="15">
        <v>14.38</v>
      </c>
      <c r="E78" s="23" t="s">
        <v>16</v>
      </c>
      <c r="F78" s="13" t="s">
        <v>16</v>
      </c>
    </row>
    <row r="80" spans="1:6" s="1" customFormat="1" ht="12.75"/>
    <row r="81" spans="1:6" s="1" customFormat="1" ht="68.25" customHeight="1">
      <c r="A81" s="28" t="s">
        <v>100</v>
      </c>
      <c r="B81" s="29"/>
      <c r="C81" s="29"/>
      <c r="D81" s="29"/>
      <c r="E81" s="29"/>
      <c r="F81" s="29"/>
    </row>
    <row r="82" spans="1:6" s="1" customFormat="1" ht="25.5" customHeight="1">
      <c r="A82" s="28" t="s">
        <v>101</v>
      </c>
      <c r="B82" s="29"/>
      <c r="C82" s="29"/>
      <c r="D82" s="29"/>
      <c r="E82" s="29"/>
      <c r="F82" s="29"/>
    </row>
    <row r="83" spans="1:6" s="1" customFormat="1" ht="25.5" customHeight="1">
      <c r="A83" s="28" t="s">
        <v>102</v>
      </c>
      <c r="B83" s="29"/>
      <c r="C83" s="29"/>
      <c r="D83" s="29"/>
      <c r="E83" s="29"/>
      <c r="F83" s="29"/>
    </row>
    <row r="84" spans="1:6" s="1" customFormat="1" ht="25.5" customHeight="1">
      <c r="A84" s="28" t="s">
        <v>103</v>
      </c>
      <c r="B84" s="29"/>
      <c r="C84" s="29"/>
      <c r="D84" s="29"/>
      <c r="E84" s="29"/>
      <c r="F84" s="29"/>
    </row>
    <row r="85" spans="1:6" s="1" customFormat="1" ht="25.5" customHeight="1">
      <c r="A85" s="28" t="s">
        <v>104</v>
      </c>
      <c r="B85" s="29"/>
      <c r="C85" s="29"/>
      <c r="D85" s="29"/>
      <c r="E85" s="29"/>
      <c r="F85" s="29"/>
    </row>
    <row r="86" spans="1:6" ht="3" customHeight="1"/>
    <row r="102" ht="25.5" customHeight="1"/>
  </sheetData>
  <mergeCells count="14">
    <mergeCell ref="A85:F85"/>
    <mergeCell ref="D11:E11"/>
    <mergeCell ref="A81:F81"/>
    <mergeCell ref="A82:F82"/>
    <mergeCell ref="A83:F83"/>
    <mergeCell ref="A84:F84"/>
    <mergeCell ref="A1:F1"/>
    <mergeCell ref="A2:F2"/>
    <mergeCell ref="A3:F3"/>
    <mergeCell ref="A4:F4"/>
    <mergeCell ref="A11:A12"/>
    <mergeCell ref="B11:B12"/>
    <mergeCell ref="C11:C12"/>
    <mergeCell ref="F11:F12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Структура и объем затрат 2015</vt:lpstr>
      <vt:lpstr>'Структура и объем затрат 2015'!Заголовки_для_печати</vt:lpstr>
      <vt:lpstr>'Структура и объем затрат 2015'!Область_печати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cp:lastPrinted>2016-05-17T08:23:51Z</cp:lastPrinted>
  <dcterms:created xsi:type="dcterms:W3CDTF">2016-05-13T02:09:20Z</dcterms:created>
  <dcterms:modified xsi:type="dcterms:W3CDTF">2016-05-17T08:23:54Z</dcterms:modified>
</cp:coreProperties>
</file>