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35" windowHeight="11250"/>
  </bookViews>
  <sheets>
    <sheet name="98-э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Area_4">#REF!</definedName>
    <definedName name="SPR_REGS">[4]справочно!$K$6:$K$92</definedName>
    <definedName name="год">#REF!</definedName>
    <definedName name="_xlnm.Print_Area" localSheetId="0">'98-э'!$A$1:$F$53</definedName>
    <definedName name="ррр">#REF!</definedName>
  </definedNames>
  <calcPr calcId="125725"/>
</workbook>
</file>

<file path=xl/calcChain.xml><?xml version="1.0" encoding="utf-8"?>
<calcChain xmlns="http://schemas.openxmlformats.org/spreadsheetml/2006/main">
  <c r="E52" i="1"/>
  <c r="D52"/>
  <c r="F48"/>
  <c r="E47"/>
  <c r="D47"/>
  <c r="E42"/>
  <c r="D42"/>
  <c r="E40"/>
  <c r="F40" s="1"/>
  <c r="D40"/>
  <c r="E39"/>
  <c r="D39"/>
  <c r="E38"/>
  <c r="D38"/>
  <c r="E36"/>
  <c r="D36"/>
  <c r="E35"/>
  <c r="D35"/>
  <c r="E34"/>
  <c r="D34"/>
  <c r="E33"/>
  <c r="D33"/>
  <c r="E32"/>
  <c r="D32"/>
  <c r="F31"/>
  <c r="E31"/>
  <c r="D31"/>
  <c r="E30"/>
  <c r="E43" s="1"/>
  <c r="D30"/>
  <c r="D43" s="1"/>
  <c r="E27"/>
  <c r="D27"/>
  <c r="E22"/>
  <c r="D22"/>
  <c r="E21"/>
  <c r="E20"/>
  <c r="D20"/>
  <c r="E19"/>
  <c r="D19"/>
  <c r="E18"/>
  <c r="D18"/>
  <c r="E17"/>
  <c r="E23" s="1"/>
  <c r="D17"/>
  <c r="D23" s="1"/>
  <c r="E16"/>
  <c r="D16"/>
  <c r="F12"/>
  <c r="F41" s="1"/>
  <c r="F11"/>
  <c r="E11"/>
  <c r="D11"/>
  <c r="F10"/>
  <c r="F9"/>
  <c r="E9"/>
  <c r="E10" s="1"/>
  <c r="F8"/>
  <c r="E8"/>
  <c r="E12" s="1"/>
  <c r="D8"/>
  <c r="D12" s="1"/>
  <c r="F7"/>
  <c r="F18" l="1"/>
  <c r="F19"/>
  <c r="F20"/>
  <c r="F21"/>
  <c r="F22"/>
  <c r="F33"/>
  <c r="F34"/>
  <c r="F35"/>
  <c r="F36"/>
  <c r="F38"/>
  <c r="F39"/>
  <c r="F42"/>
  <c r="D53"/>
  <c r="E53"/>
  <c r="F28"/>
  <c r="F29"/>
  <c r="F30"/>
  <c r="F37"/>
  <c r="F32" l="1"/>
  <c r="F17"/>
  <c r="F23" s="1"/>
  <c r="F43"/>
  <c r="F53" s="1"/>
</calcChain>
</file>

<file path=xl/sharedStrings.xml><?xml version="1.0" encoding="utf-8"?>
<sst xmlns="http://schemas.openxmlformats.org/spreadsheetml/2006/main" count="114" uniqueCount="71">
  <si>
    <t>Расчет НВВ ООО "ЭнергоАльянс" за 2014 г.</t>
  </si>
  <si>
    <t>№</t>
  </si>
  <si>
    <t>Показатели</t>
  </si>
  <si>
    <t>Ед.изм.</t>
  </si>
  <si>
    <t>Утв. на 2014 г.</t>
  </si>
  <si>
    <t>Факт 2014 г.</t>
  </si>
  <si>
    <t>2017 г.</t>
  </si>
  <si>
    <t>инфляция</t>
  </si>
  <si>
    <t>%</t>
  </si>
  <si>
    <t>индекс эффективности операционных расходов</t>
  </si>
  <si>
    <t>количество активов</t>
  </si>
  <si>
    <t>у.е.</t>
  </si>
  <si>
    <t>индекс изменения количества активов</t>
  </si>
  <si>
    <t>коэффициент эластичности затрат по росту активов</t>
  </si>
  <si>
    <t>итого коэффициент индексации</t>
  </si>
  <si>
    <t>Расчет подконтрольных расходов</t>
  </si>
  <si>
    <t>1.1</t>
  </si>
  <si>
    <t>Материальные затраты</t>
  </si>
  <si>
    <t>тыс.руб.</t>
  </si>
  <si>
    <t>1.1.1</t>
  </si>
  <si>
    <t>Сырье, материалы, запасные части, инструмент, топливо</t>
  </si>
  <si>
    <t>1.1.2</t>
  </si>
  <si>
    <t>Работы и услуги производственного характера (в т.ч. услуги сторонних организаций по содержанию сетей и распределительных устройств)</t>
  </si>
  <si>
    <t>1.2</t>
  </si>
  <si>
    <t>Расходы на оплату труда</t>
  </si>
  <si>
    <t>1.3</t>
  </si>
  <si>
    <t>Прочие расходы, всего</t>
  </si>
  <si>
    <t>1.4</t>
  </si>
  <si>
    <t>Расходы социального характера из прибыли</t>
  </si>
  <si>
    <t>1.</t>
  </si>
  <si>
    <t>ИТОГО подконтрольные расходы</t>
  </si>
  <si>
    <t>Расчет неподконтрольных расходов</t>
  </si>
  <si>
    <t>2.1</t>
  </si>
  <si>
    <t>Оплата услуг ОАО "ФСК ЕЭС"</t>
  </si>
  <si>
    <t>2.2</t>
  </si>
  <si>
    <t>Оплата услуг ССК</t>
  </si>
  <si>
    <t>2.3</t>
  </si>
  <si>
    <t>Энергия на технологические цели</t>
  </si>
  <si>
    <t>2.4</t>
  </si>
  <si>
    <t>Плата за аренду имущества и лизинг</t>
  </si>
  <si>
    <t>2.5</t>
  </si>
  <si>
    <t>Налоги,всего, в том числе:</t>
  </si>
  <si>
    <t>2.5.1</t>
  </si>
  <si>
    <t>Налог на землю</t>
  </si>
  <si>
    <t>2.5.2</t>
  </si>
  <si>
    <t>Налог на имущество</t>
  </si>
  <si>
    <t>2.5.3</t>
  </si>
  <si>
    <t>Прочие налоги и сборы</t>
  </si>
  <si>
    <t>2.6</t>
  </si>
  <si>
    <t>Отчисления на социальные нужды (ЕСН)</t>
  </si>
  <si>
    <t>2.7</t>
  </si>
  <si>
    <t>Прочие неподконтрольные расходы</t>
  </si>
  <si>
    <t>2.8</t>
  </si>
  <si>
    <t>Налог на прибыль</t>
  </si>
  <si>
    <t>2.9</t>
  </si>
  <si>
    <t>Выпадающие доходы от ТП по п.71. (2010, 2011)</t>
  </si>
  <si>
    <t>2.10</t>
  </si>
  <si>
    <t>Амортизация</t>
  </si>
  <si>
    <t>2.11</t>
  </si>
  <si>
    <t>Проценты за кредит</t>
  </si>
  <si>
    <t>2.12</t>
  </si>
  <si>
    <t>Прибыль на развитие</t>
  </si>
  <si>
    <t>2.</t>
  </si>
  <si>
    <t>Итого неподконтрольные расходы</t>
  </si>
  <si>
    <t>Выпадающие доходы за исключением выпадающих доходов, учетнных согласно п.71 Основ ценообразования</t>
  </si>
  <si>
    <t>3.</t>
  </si>
  <si>
    <t>Недополученный доход (+) / Избыток средств (-) по результатам предыдущего периода регулирования</t>
  </si>
  <si>
    <t>ИТОГО НВВ на содержание сетей</t>
  </si>
  <si>
    <t>4.</t>
  </si>
  <si>
    <t>Долгосрочные параметры регулирования</t>
  </si>
  <si>
    <t>в соответствии с Приказом ФСТ от 17.02.2012 г. № 98-э</t>
  </si>
</sst>
</file>

<file path=xl/styles.xml><?xml version="1.0" encoding="utf-8"?>
<styleSheet xmlns="http://schemas.openxmlformats.org/spreadsheetml/2006/main">
  <numFmts count="59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0_р_."/>
    <numFmt numFmtId="165" formatCode="0.0%"/>
    <numFmt numFmtId="166" formatCode="0.0%_);\(0.0%\)"/>
    <numFmt numFmtId="167" formatCode="#,##0_);[Red]\(#,##0\)"/>
    <numFmt numFmtId="168" formatCode=";;;"/>
    <numFmt numFmtId="169" formatCode="#\."/>
    <numFmt numFmtId="170" formatCode="#.##0\.00"/>
    <numFmt numFmtId="171" formatCode="#\.00"/>
    <numFmt numFmtId="172" formatCode="\$#\.00"/>
    <numFmt numFmtId="173" formatCode="_(&quot;$&quot;* #,##0.00_);_(&quot;$&quot;* \(#,##0.00\);_(&quot;$&quot;* &quot;-&quot;??_);_(@_)"/>
    <numFmt numFmtId="174" formatCode="_(&quot;$&quot;* #,##0_);_(&quot;$&quot;* \(#,##0\);_(&quot;$&quot;* &quot;-&quot;_);_(@_)"/>
    <numFmt numFmtId="175" formatCode="_(* #,##0_);_(* \(#,##0\);_(* &quot;-&quot;??_);_(@_)"/>
    <numFmt numFmtId="176" formatCode="#,##0;[Red]#,##0"/>
    <numFmt numFmtId="177" formatCode="&quot;\&quot;#,##0;[Red]\-&quot;\&quot;#,##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\£#,##0_);\(\£#,##0\)"/>
    <numFmt numFmtId="182" formatCode="_-* #,##0\ _F_B_-;\-* #,##0\ _F_B_-;_-* &quot;-&quot;\ _F_B_-;_-@_-"/>
    <numFmt numFmtId="183" formatCode="_-* #,##0.00_-;\-* #,##0.00_-;_-* &quot;-&quot;??_-;_-@_-"/>
    <numFmt numFmtId="184" formatCode="&quot;$&quot;#,##0_);[Red]\(&quot;$&quot;#,##0\)"/>
    <numFmt numFmtId="185" formatCode="_(* #,##0.00_);[Red]_(* \(#,##0.00\);_(* &quot;-&quot;??_);_(@_)"/>
    <numFmt numFmtId="186" formatCode="_-* #,##0.00\ &quot;FB&quot;_-;\-* #,##0.00\ &quot;FB&quot;_-;_-* &quot;-&quot;??\ &quot;FB&quot;_-;_-@_-"/>
    <numFmt numFmtId="187" formatCode="&quot;$&quot;#,##0\ ;\(&quot;$&quot;#,##0\)"/>
    <numFmt numFmtId="188" formatCode="\$#,##0\ ;\(\$#,##0\)"/>
    <numFmt numFmtId="189" formatCode="0.0\x"/>
    <numFmt numFmtId="190" formatCode="_([$€]* #,##0.00_);_([$€]* \(#,##0.00\);_([$€]* &quot;-&quot;??_);_(@_)"/>
    <numFmt numFmtId="191" formatCode="_-* #,##0.00[$€-1]_-;\-* #,##0.00[$€-1]_-;_-* &quot;-&quot;??[$€-1]_-"/>
    <numFmt numFmtId="192" formatCode="_-* #,##0.00\ _F_B_-;\-* #,##0.00\ _F_B_-;_-* &quot;-&quot;??\ _F_B_-;_-@_-"/>
    <numFmt numFmtId="193" formatCode="0.0"/>
    <numFmt numFmtId="194" formatCode="_(* #,##0.00_);_(* \(#,##0.00\);_(* &quot;-&quot;??_);_(@_)"/>
    <numFmt numFmtId="195" formatCode="#,##0.0_);[Red]\(#,##0.0\)"/>
    <numFmt numFmtId="196" formatCode="#,##0_);[Blue]\(#,##0\)"/>
    <numFmt numFmtId="197" formatCode="_-* #,##0_-;_-* #,##0\-;_-* &quot;-&quot;_-;_-@_-"/>
    <numFmt numFmtId="198" formatCode="_-* #,##0.00_-;_-* #,##0.00\-;_-* &quot;-&quot;??_-;_-@_-"/>
    <numFmt numFmtId="199" formatCode="_-* #,##0\ _$_-;\-* #,##0\ _$_-;_-* &quot;-&quot;\ _$_-;_-@_-"/>
    <numFmt numFmtId="200" formatCode="_-* #,##0.00\ _$_-;\-* #,##0.00\ _$_-;_-* &quot;-&quot;??\ _$_-;_-@_-"/>
    <numFmt numFmtId="201" formatCode="_-* #,##0\ &quot;$&quot;_-;\-* #,##0\ &quot;$&quot;_-;_-* &quot;-&quot;\ &quot;$&quot;_-;_-@_-"/>
    <numFmt numFmtId="202" formatCode="_-* #,##0.00\ &quot;$&quot;_-;\-* #,##0.00\ &quot;$&quot;_-;_-* &quot;-&quot;??\ &quot;$&quot;_-;_-@_-"/>
    <numFmt numFmtId="203" formatCode="_(* #,##0.000_);[Red]_(* \(#,##0.000\);_(* &quot;-&quot;??_);_(@_)"/>
    <numFmt numFmtId="204" formatCode="&quot;$&quot;#,##0.0_);\(&quot;$&quot;#,##0.0\)"/>
    <numFmt numFmtId="205" formatCode="0.00\x"/>
    <numFmt numFmtId="206" formatCode="0.0000"/>
    <numFmt numFmtId="207" formatCode="_-* #,##0_đ_._-;\-* #,##0_đ_._-;_-* &quot;-&quot;_đ_._-;_-@_-"/>
    <numFmt numFmtId="208" formatCode="_-* #,##0.00_đ_._-;\-* #,##0.00_đ_._-;_-* &quot;-&quot;??_đ_._-;_-@_-"/>
    <numFmt numFmtId="209" formatCode="_-* #,##0\ &quot;FB&quot;_-;\-* #,##0\ &quot;FB&quot;_-;_-* &quot;-&quot;\ &quot;FB&quot;_-;_-@_-"/>
    <numFmt numFmtId="210" formatCode="_-&quot;F&quot;\ * #,##0_-;_-&quot;F&quot;\ * #,##0\-;_-&quot;F&quot;\ * &quot;-&quot;_-;_-@_-"/>
    <numFmt numFmtId="211" formatCode="_-&quot;F&quot;\ * #,##0.00_-;_-&quot;F&quot;\ * #,##0.00\-;_-&quot;F&quot;\ * &quot;-&quot;??_-;_-@_-"/>
    <numFmt numFmtId="212" formatCode="\¥#,##0_);\(\¥#,##0\)"/>
    <numFmt numFmtId="213" formatCode="#,##0.000"/>
    <numFmt numFmtId="214" formatCode="#,##0\т"/>
    <numFmt numFmtId="215" formatCode="_-* #,##0.00_р_._-;\-* #,##0.00_р_._-;_-* \-??_р_._-;_-@_-"/>
    <numFmt numFmtId="216" formatCode="_-&quot;€&quot;* #,##0.00_-;\-&quot;€&quot;* #,##0.00_-;_-&quot;€&quot;* &quot;-&quot;??_-;_-@_-"/>
    <numFmt numFmtId="217" formatCode="#,##0.0"/>
    <numFmt numFmtId="218" formatCode="%#\.00"/>
  </numFmts>
  <fonts count="16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4"/>
      <name val="Franklin Gothic Medium"/>
      <family val="2"/>
      <charset val="204"/>
    </font>
    <font>
      <sz val="10"/>
      <name val="Times New Roman CYR"/>
      <charset val="204"/>
    </font>
    <font>
      <sz val="8"/>
      <name val="Times New Roman"/>
      <family val="1"/>
      <charset val="204"/>
    </font>
    <font>
      <sz val="1"/>
      <color indexed="8"/>
      <name val="Courier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1">
    <xf numFmtId="0" fontId="0" fillId="0" borderId="0"/>
    <xf numFmtId="0" fontId="9" fillId="0" borderId="0" applyBorder="0">
      <alignment horizontal="center" vertical="center" wrapText="1"/>
    </xf>
    <xf numFmtId="0" fontId="2" fillId="0" borderId="0"/>
    <xf numFmtId="0" fontId="1" fillId="0" borderId="0"/>
    <xf numFmtId="0" fontId="12" fillId="0" borderId="0">
      <protection locked="0"/>
    </xf>
    <xf numFmtId="0" fontId="12" fillId="0" borderId="3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3" fillId="0" borderId="0"/>
    <xf numFmtId="165" fontId="14" fillId="0" borderId="0">
      <alignment vertical="top"/>
    </xf>
    <xf numFmtId="165" fontId="15" fillId="0" borderId="0">
      <alignment vertical="top"/>
    </xf>
    <xf numFmtId="166" fontId="15" fillId="2" borderId="0">
      <alignment vertical="top"/>
    </xf>
    <xf numFmtId="165" fontId="15" fillId="3" borderId="0">
      <alignment vertical="top"/>
    </xf>
    <xf numFmtId="0" fontId="16" fillId="0" borderId="0" applyFont="0" applyFill="0" applyBorder="0" applyAlignment="0"/>
    <xf numFmtId="167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167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168" fontId="12" fillId="0" borderId="0">
      <protection locked="0"/>
    </xf>
    <xf numFmtId="0" fontId="12" fillId="0" borderId="3">
      <protection locked="0"/>
    </xf>
    <xf numFmtId="168" fontId="12" fillId="0" borderId="0">
      <protection locked="0"/>
    </xf>
    <xf numFmtId="168" fontId="12" fillId="0" borderId="0"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167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0" fontId="13" fillId="0" borderId="0"/>
    <xf numFmtId="0" fontId="13" fillId="0" borderId="0"/>
    <xf numFmtId="0" fontId="17" fillId="0" borderId="0"/>
    <xf numFmtId="0" fontId="17" fillId="0" borderId="0"/>
    <xf numFmtId="167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0" fontId="17" fillId="0" borderId="0"/>
    <xf numFmtId="0" fontId="17" fillId="0" borderId="0"/>
    <xf numFmtId="0" fontId="17" fillId="0" borderId="0"/>
    <xf numFmtId="167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167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0" fontId="17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2" fillId="0" borderId="3">
      <protection locked="0"/>
    </xf>
    <xf numFmtId="169" fontId="12" fillId="0" borderId="3">
      <protection locked="0"/>
    </xf>
    <xf numFmtId="0" fontId="18" fillId="0" borderId="3">
      <protection locked="0"/>
    </xf>
    <xf numFmtId="0" fontId="12" fillId="0" borderId="0">
      <protection locked="0"/>
    </xf>
    <xf numFmtId="170" fontId="12" fillId="0" borderId="0">
      <protection locked="0"/>
    </xf>
    <xf numFmtId="0" fontId="12" fillId="0" borderId="0">
      <protection locked="0"/>
    </xf>
    <xf numFmtId="171" fontId="12" fillId="0" borderId="0">
      <protection locked="0"/>
    </xf>
    <xf numFmtId="0" fontId="12" fillId="0" borderId="0">
      <protection locked="0"/>
    </xf>
    <xf numFmtId="170" fontId="12" fillId="0" borderId="0">
      <protection locked="0"/>
    </xf>
    <xf numFmtId="44" fontId="18" fillId="0" borderId="0">
      <protection locked="0"/>
    </xf>
    <xf numFmtId="0" fontId="12" fillId="0" borderId="0">
      <protection locked="0"/>
    </xf>
    <xf numFmtId="171" fontId="12" fillId="0" borderId="0">
      <protection locked="0"/>
    </xf>
    <xf numFmtId="44" fontId="18" fillId="0" borderId="0">
      <protection locked="0"/>
    </xf>
    <xf numFmtId="0" fontId="12" fillId="0" borderId="0">
      <protection locked="0"/>
    </xf>
    <xf numFmtId="172" fontId="12" fillId="0" borderId="0">
      <protection locked="0"/>
    </xf>
    <xf numFmtId="44" fontId="18" fillId="0" borderId="0">
      <protection locked="0"/>
    </xf>
    <xf numFmtId="0" fontId="12" fillId="0" borderId="0">
      <protection locked="0"/>
    </xf>
    <xf numFmtId="0" fontId="19" fillId="0" borderId="0">
      <protection locked="0"/>
    </xf>
    <xf numFmtId="169" fontId="19" fillId="0" borderId="0">
      <protection locked="0"/>
    </xf>
    <xf numFmtId="0" fontId="20" fillId="0" borderId="0">
      <protection locked="0"/>
    </xf>
    <xf numFmtId="0" fontId="19" fillId="0" borderId="0">
      <protection locked="0"/>
    </xf>
    <xf numFmtId="169" fontId="19" fillId="0" borderId="0">
      <protection locked="0"/>
    </xf>
    <xf numFmtId="0" fontId="20" fillId="0" borderId="0">
      <protection locked="0"/>
    </xf>
    <xf numFmtId="0" fontId="12" fillId="0" borderId="3">
      <protection locked="0"/>
    </xf>
    <xf numFmtId="169" fontId="12" fillId="0" borderId="3">
      <protection locked="0"/>
    </xf>
    <xf numFmtId="0" fontId="19" fillId="0" borderId="0">
      <protection locked="0"/>
    </xf>
    <xf numFmtId="0" fontId="21" fillId="4" borderId="4" applyNumberFormat="0" applyFill="0" applyBorder="0" applyAlignment="0">
      <alignment horizontal="left"/>
    </xf>
    <xf numFmtId="0" fontId="22" fillId="4" borderId="0" applyNumberFormat="0" applyFill="0" applyBorder="0" applyAlignment="0"/>
    <xf numFmtId="0" fontId="23" fillId="5" borderId="4" applyNumberFormat="0" applyFill="0" applyBorder="0" applyAlignment="0">
      <alignment horizontal="left"/>
    </xf>
    <xf numFmtId="0" fontId="24" fillId="6" borderId="0" applyNumberFormat="0" applyFill="0" applyBorder="0" applyAlignment="0"/>
    <xf numFmtId="0" fontId="25" fillId="0" borderId="0" applyNumberFormat="0" applyFill="0" applyBorder="0" applyAlignment="0"/>
    <xf numFmtId="0" fontId="26" fillId="0" borderId="5" applyNumberFormat="0" applyFill="0" applyBorder="0" applyAlignment="0">
      <alignment horizontal="left"/>
    </xf>
    <xf numFmtId="0" fontId="27" fillId="7" borderId="6" applyNumberFormat="0" applyFill="0" applyBorder="0" applyAlignment="0">
      <alignment horizontal="centerContinuous"/>
    </xf>
    <xf numFmtId="0" fontId="28" fillId="0" borderId="0" applyNumberFormat="0" applyFill="0" applyBorder="0" applyAlignment="0"/>
    <xf numFmtId="0" fontId="28" fillId="8" borderId="2" applyNumberFormat="0" applyFill="0" applyBorder="0" applyAlignment="0"/>
    <xf numFmtId="0" fontId="29" fillId="0" borderId="5" applyNumberFormat="0" applyFill="0" applyBorder="0" applyAlignment="0"/>
    <xf numFmtId="0" fontId="28" fillId="0" borderId="0" applyNumberFormat="0" applyFill="0" applyBorder="0" applyAlignment="0"/>
    <xf numFmtId="0" fontId="19" fillId="0" borderId="0">
      <protection locked="0"/>
    </xf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1" fillId="15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6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1" fillId="17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8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9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7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8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2" fillId="29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3" fillId="33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3" fillId="26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3" fillId="27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3" fillId="34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3" fillId="35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3" fillId="36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4" fillId="0" borderId="0">
      <alignment horizontal="right"/>
    </xf>
    <xf numFmtId="0" fontId="35" fillId="0" borderId="0">
      <protection locked="0"/>
    </xf>
    <xf numFmtId="0" fontId="35" fillId="0" borderId="0">
      <protection locked="0"/>
    </xf>
    <xf numFmtId="173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40" borderId="0" applyNumberFormat="0" applyBorder="0" applyAlignment="0" applyProtection="0"/>
    <xf numFmtId="175" fontId="36" fillId="0" borderId="0" applyFont="0" applyFill="0" applyBorder="0" applyProtection="0"/>
    <xf numFmtId="0" fontId="37" fillId="0" borderId="0" applyNumberFormat="0" applyFill="0" applyBorder="0" applyAlignment="0" applyProtection="0">
      <alignment vertical="top"/>
      <protection locked="0"/>
    </xf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/>
    <xf numFmtId="178" fontId="40" fillId="0" borderId="7">
      <protection locked="0"/>
    </xf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10" borderId="0" applyNumberFormat="0" applyBorder="0" applyAlignment="0" applyProtection="0"/>
    <xf numFmtId="0" fontId="43" fillId="41" borderId="0"/>
    <xf numFmtId="0" fontId="44" fillId="41" borderId="0"/>
    <xf numFmtId="0" fontId="45" fillId="0" borderId="0" applyNumberFormat="0" applyFill="0" applyBorder="0" applyAlignment="0" applyProtection="0"/>
    <xf numFmtId="38" fontId="46" fillId="0" borderId="0" applyNumberFormat="0" applyFill="0" applyBorder="0" applyAlignment="0" applyProtection="0">
      <alignment horizontal="right"/>
      <protection locked="0"/>
    </xf>
    <xf numFmtId="0" fontId="47" fillId="0" borderId="0" applyNumberFormat="0" applyFill="0" applyBorder="0" applyAlignment="0" applyProtection="0"/>
    <xf numFmtId="181" fontId="48" fillId="0" borderId="0" applyFont="0" applyFill="0" applyBorder="0" applyAlignment="0" applyProtection="0"/>
    <xf numFmtId="0" fontId="49" fillId="0" borderId="0"/>
    <xf numFmtId="0" fontId="50" fillId="0" borderId="0" applyFill="0" applyBorder="0" applyAlignment="0"/>
    <xf numFmtId="0" fontId="51" fillId="42" borderId="8" applyNumberFormat="0" applyAlignment="0" applyProtection="0"/>
    <xf numFmtId="0" fontId="36" fillId="43" borderId="0" applyNumberFormat="0" applyFont="0" applyBorder="0" applyAlignment="0"/>
    <xf numFmtId="0" fontId="52" fillId="0" borderId="2" applyNumberFormat="0" applyFont="0" applyFill="0" applyProtection="0">
      <alignment horizontal="centerContinuous" vertical="center"/>
    </xf>
    <xf numFmtId="0" fontId="53" fillId="44" borderId="0" applyNumberFormat="0" applyFont="0" applyBorder="0" applyAlignment="0" applyProtection="0"/>
    <xf numFmtId="0" fontId="54" fillId="45" borderId="9" applyNumberFormat="0" applyAlignment="0" applyProtection="0"/>
    <xf numFmtId="0" fontId="52" fillId="0" borderId="0" applyNumberFormat="0" applyFill="0" applyBorder="0" applyProtection="0">
      <alignment horizontal="center" vertical="center"/>
    </xf>
    <xf numFmtId="182" fontId="3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 applyFont="0" applyFill="0" applyBorder="0" applyAlignment="0" applyProtection="0">
      <alignment horizontal="right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>
      <alignment horizontal="right"/>
    </xf>
    <xf numFmtId="183" fontId="36" fillId="0" borderId="0" applyFont="0" applyFill="0" applyBorder="0" applyAlignment="0" applyProtection="0"/>
    <xf numFmtId="3" fontId="57" fillId="0" borderId="0" applyFont="0" applyFill="0" applyBorder="0" applyAlignment="0" applyProtection="0"/>
    <xf numFmtId="3" fontId="58" fillId="0" borderId="0" applyFont="0" applyFill="0" applyBorder="0" applyAlignment="0" applyProtection="0"/>
    <xf numFmtId="178" fontId="59" fillId="46" borderId="7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5" fontId="16" fillId="0" borderId="0" applyFont="0" applyFill="0" applyBorder="0" applyAlignment="0" applyProtection="0"/>
    <xf numFmtId="0" fontId="56" fillId="0" borderId="0" applyFont="0" applyFill="0" applyBorder="0" applyAlignment="0" applyProtection="0">
      <alignment horizontal="right"/>
    </xf>
    <xf numFmtId="0" fontId="56" fillId="0" borderId="0" applyFont="0" applyFill="0" applyBorder="0" applyAlignment="0" applyProtection="0">
      <alignment horizontal="right"/>
    </xf>
    <xf numFmtId="186" fontId="36" fillId="0" borderId="0" applyFont="0" applyFill="0" applyBorder="0" applyAlignment="0" applyProtection="0"/>
    <xf numFmtId="187" fontId="57" fillId="0" borderId="0" applyFont="0" applyFill="0" applyBorder="0" applyAlignment="0" applyProtection="0"/>
    <xf numFmtId="188" fontId="58" fillId="0" borderId="0" applyFont="0" applyFill="0" applyBorder="0" applyAlignment="0" applyProtection="0"/>
    <xf numFmtId="188" fontId="58" fillId="0" borderId="0" applyFont="0" applyFill="0" applyBorder="0" applyAlignment="0" applyProtection="0"/>
    <xf numFmtId="0" fontId="43" fillId="47" borderId="0"/>
    <xf numFmtId="0" fontId="44" fillId="48" borderId="0"/>
    <xf numFmtId="14" fontId="61" fillId="0" borderId="0"/>
    <xf numFmtId="0" fontId="58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7" fillId="0" borderId="0" applyFont="0" applyFill="0" applyBorder="0" applyAlignment="0" applyProtection="0"/>
    <xf numFmtId="14" fontId="62" fillId="0" borderId="0">
      <alignment vertical="top"/>
    </xf>
    <xf numFmtId="38" fontId="53" fillId="0" borderId="0" applyFont="0" applyFill="0" applyBorder="0" applyAlignment="0" applyProtection="0"/>
    <xf numFmtId="189" fontId="16" fillId="0" borderId="0" applyFont="0" applyFill="0" applyBorder="0" applyAlignment="0" applyProtection="0"/>
    <xf numFmtId="0" fontId="56" fillId="0" borderId="10" applyNumberFormat="0" applyFont="0" applyFill="0" applyAlignment="0" applyProtection="0"/>
    <xf numFmtId="0" fontId="63" fillId="0" borderId="0" applyFill="0" applyBorder="0" applyAlignment="0" applyProtection="0"/>
    <xf numFmtId="167" fontId="64" fillId="0" borderId="0">
      <alignment vertical="top"/>
    </xf>
    <xf numFmtId="190" fontId="36" fillId="0" borderId="0" applyFont="0" applyFill="0" applyBorder="0" applyAlignment="0" applyProtection="0"/>
    <xf numFmtId="191" fontId="36" fillId="0" borderId="0" applyFont="0" applyFill="0" applyBorder="0" applyAlignment="0" applyProtection="0"/>
    <xf numFmtId="191" fontId="62" fillId="0" borderId="0" applyFont="0" applyFill="0" applyBorder="0" applyAlignment="0" applyProtection="0"/>
    <xf numFmtId="0" fontId="65" fillId="0" borderId="0" applyNumberFormat="0" applyFill="0" applyBorder="0" applyAlignment="0" applyProtection="0"/>
    <xf numFmtId="182" fontId="36" fillId="0" borderId="0" applyFont="0" applyFill="0" applyBorder="0" applyAlignment="0" applyProtection="0"/>
    <xf numFmtId="192" fontId="36" fillId="0" borderId="0" applyFont="0" applyFill="0" applyBorder="0" applyAlignment="0" applyProtection="0"/>
    <xf numFmtId="0" fontId="12" fillId="0" borderId="0">
      <protection locked="0"/>
    </xf>
    <xf numFmtId="193" fontId="66" fillId="0" borderId="0" applyFill="0" applyBorder="0" applyAlignment="0" applyProtection="0"/>
    <xf numFmtId="0" fontId="12" fillId="0" borderId="0">
      <protection locked="0"/>
    </xf>
    <xf numFmtId="193" fontId="14" fillId="0" borderId="0" applyFill="0" applyBorder="0" applyAlignment="0" applyProtection="0"/>
    <xf numFmtId="0" fontId="12" fillId="0" borderId="0">
      <protection locked="0"/>
    </xf>
    <xf numFmtId="193" fontId="67" fillId="0" borderId="0" applyFill="0" applyBorder="0" applyAlignment="0" applyProtection="0"/>
    <xf numFmtId="0" fontId="12" fillId="0" borderId="0">
      <protection locked="0"/>
    </xf>
    <xf numFmtId="193" fontId="68" fillId="0" borderId="0" applyFill="0" applyBorder="0" applyAlignment="0" applyProtection="0"/>
    <xf numFmtId="0" fontId="12" fillId="0" borderId="0">
      <protection locked="0"/>
    </xf>
    <xf numFmtId="193" fontId="69" fillId="0" borderId="0" applyFill="0" applyBorder="0" applyAlignment="0" applyProtection="0"/>
    <xf numFmtId="0" fontId="12" fillId="0" borderId="0">
      <protection locked="0"/>
    </xf>
    <xf numFmtId="193" fontId="70" fillId="0" borderId="0" applyFill="0" applyBorder="0" applyAlignment="0" applyProtection="0"/>
    <xf numFmtId="0" fontId="12" fillId="0" borderId="0">
      <protection locked="0"/>
    </xf>
    <xf numFmtId="193" fontId="71" fillId="0" borderId="0" applyFill="0" applyBorder="0" applyAlignment="0" applyProtection="0"/>
    <xf numFmtId="2" fontId="57" fillId="0" borderId="0" applyFont="0" applyFill="0" applyBorder="0" applyAlignment="0" applyProtection="0"/>
    <xf numFmtId="2" fontId="58" fillId="0" borderId="0" applyFont="0" applyFill="0" applyBorder="0" applyAlignment="0" applyProtection="0"/>
    <xf numFmtId="15" fontId="36" fillId="0" borderId="0">
      <alignment vertical="center"/>
    </xf>
    <xf numFmtId="0" fontId="72" fillId="0" borderId="0" applyFill="0" applyBorder="0" applyProtection="0">
      <alignment horizontal="left"/>
    </xf>
    <xf numFmtId="0" fontId="73" fillId="11" borderId="0" applyNumberFormat="0" applyBorder="0" applyAlignment="0" applyProtection="0"/>
    <xf numFmtId="194" fontId="74" fillId="0" borderId="0" applyNumberFormat="0" applyFill="0" applyBorder="0" applyAlignment="0" applyProtection="0">
      <alignment horizontal="center"/>
    </xf>
    <xf numFmtId="0" fontId="56" fillId="0" borderId="0" applyFont="0" applyFill="0" applyBorder="0" applyAlignment="0" applyProtection="0">
      <alignment horizontal="right"/>
    </xf>
    <xf numFmtId="0" fontId="75" fillId="0" borderId="0" applyProtection="0">
      <alignment horizontal="right"/>
    </xf>
    <xf numFmtId="0" fontId="76" fillId="0" borderId="11" applyNumberFormat="0" applyAlignment="0" applyProtection="0">
      <alignment horizontal="left" vertical="center"/>
    </xf>
    <xf numFmtId="0" fontId="76" fillId="0" borderId="4">
      <alignment horizontal="left" vertical="center"/>
    </xf>
    <xf numFmtId="0" fontId="77" fillId="0" borderId="0">
      <alignment horizontal="center"/>
    </xf>
    <xf numFmtId="38" fontId="78" fillId="0" borderId="0"/>
    <xf numFmtId="0" fontId="79" fillId="0" borderId="12" applyNumberFormat="0" applyFill="0" applyAlignment="0" applyProtection="0"/>
    <xf numFmtId="0" fontId="80" fillId="0" borderId="0" applyNumberFormat="0" applyFill="0" applyBorder="0" applyAlignment="0" applyProtection="0"/>
    <xf numFmtId="38" fontId="81" fillId="0" borderId="0">
      <alignment horizontal="left"/>
    </xf>
    <xf numFmtId="0" fontId="82" fillId="0" borderId="13" applyNumberFormat="0" applyFill="0" applyAlignment="0" applyProtection="0"/>
    <xf numFmtId="0" fontId="83" fillId="0" borderId="0" applyNumberFormat="0" applyFill="0" applyBorder="0" applyAlignment="0" applyProtection="0"/>
    <xf numFmtId="0" fontId="84" fillId="0" borderId="0" applyProtection="0">
      <alignment horizontal="left"/>
    </xf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0" applyNumberFormat="0" applyFill="0" applyBorder="0" applyAlignment="0" applyProtection="0"/>
    <xf numFmtId="0" fontId="86" fillId="0" borderId="0">
      <alignment vertical="top"/>
    </xf>
    <xf numFmtId="0" fontId="77" fillId="0" borderId="0">
      <alignment horizontal="center"/>
    </xf>
    <xf numFmtId="167" fontId="87" fillId="0" borderId="0">
      <alignment vertical="top"/>
    </xf>
    <xf numFmtId="0" fontId="88" fillId="0" borderId="15" applyNumberFormat="0" applyFill="0" applyBorder="0" applyAlignment="0" applyProtection="0">
      <alignment horizontal="left"/>
    </xf>
    <xf numFmtId="195" fontId="89" fillId="49" borderId="0" applyNumberFormat="0" applyBorder="0" applyAlignment="0" applyProtection="0">
      <protection locked="0"/>
    </xf>
    <xf numFmtId="0" fontId="35" fillId="0" borderId="0">
      <protection locked="0"/>
    </xf>
    <xf numFmtId="0" fontId="35" fillId="0" borderId="0">
      <protection locked="0"/>
    </xf>
    <xf numFmtId="178" fontId="90" fillId="0" borderId="0"/>
    <xf numFmtId="0" fontId="36" fillId="0" borderId="0"/>
    <xf numFmtId="0" fontId="91" fillId="0" borderId="0" applyNumberFormat="0" applyFill="0" applyBorder="0" applyAlignment="0" applyProtection="0">
      <alignment vertical="top"/>
      <protection locked="0"/>
    </xf>
    <xf numFmtId="0" fontId="36" fillId="50" borderId="0" applyNumberFormat="0" applyFont="0" applyBorder="0" applyAlignment="0"/>
    <xf numFmtId="0" fontId="92" fillId="14" borderId="8" applyNumberFormat="0" applyAlignment="0" applyProtection="0"/>
    <xf numFmtId="0" fontId="92" fillId="14" borderId="8" applyNumberFormat="0" applyAlignment="0" applyProtection="0"/>
    <xf numFmtId="167" fontId="15" fillId="0" borderId="0">
      <alignment vertical="top"/>
    </xf>
    <xf numFmtId="167" fontId="15" fillId="2" borderId="0">
      <alignment vertical="top"/>
    </xf>
    <xf numFmtId="196" fontId="15" fillId="3" borderId="0">
      <alignment vertical="top"/>
    </xf>
    <xf numFmtId="38" fontId="15" fillId="0" borderId="0">
      <alignment vertical="top"/>
    </xf>
    <xf numFmtId="0" fontId="93" fillId="0" borderId="0" applyNumberFormat="0" applyFill="0" applyBorder="0" applyAlignment="0" applyProtection="0">
      <alignment vertical="top"/>
      <protection locked="0"/>
    </xf>
    <xf numFmtId="0" fontId="94" fillId="0" borderId="0">
      <alignment vertical="center"/>
    </xf>
    <xf numFmtId="197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0" fontId="95" fillId="0" borderId="16" applyNumberFormat="0" applyFill="0" applyAlignment="0" applyProtection="0"/>
    <xf numFmtId="199" fontId="36" fillId="0" borderId="0" applyFont="0" applyFill="0" applyBorder="0" applyAlignment="0" applyProtection="0"/>
    <xf numFmtId="200" fontId="36" fillId="0" borderId="0" applyFont="0" applyFill="0" applyBorder="0" applyAlignment="0" applyProtection="0"/>
    <xf numFmtId="201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3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205" fontId="16" fillId="0" borderId="0" applyFont="0" applyFill="0" applyBorder="0" applyAlignment="0" applyProtection="0"/>
    <xf numFmtId="189" fontId="96" fillId="0" borderId="0" applyFont="0" applyFill="0" applyBorder="0" applyAlignment="0" applyProtection="0"/>
    <xf numFmtId="0" fontId="97" fillId="51" borderId="0" applyNumberFormat="0" applyBorder="0" applyAlignment="0" applyProtection="0"/>
    <xf numFmtId="37" fontId="98" fillId="0" borderId="0"/>
    <xf numFmtId="0" fontId="99" fillId="0" borderId="0" applyNumberFormat="0" applyFill="0" applyBorder="0" applyAlignment="0" applyProtection="0"/>
    <xf numFmtId="206" fontId="16" fillId="0" borderId="0"/>
    <xf numFmtId="37" fontId="100" fillId="49" borderId="4" applyBorder="0">
      <alignment horizontal="left" vertical="center" indent="2"/>
    </xf>
    <xf numFmtId="0" fontId="2" fillId="0" borderId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1" fillId="0" borderId="0"/>
    <xf numFmtId="0" fontId="101" fillId="0" borderId="0"/>
    <xf numFmtId="0" fontId="2" fillId="0" borderId="0"/>
    <xf numFmtId="0" fontId="102" fillId="0" borderId="0"/>
    <xf numFmtId="0" fontId="34" fillId="0" borderId="0"/>
    <xf numFmtId="0" fontId="103" fillId="0" borderId="0"/>
    <xf numFmtId="0" fontId="13" fillId="0" borderId="0"/>
    <xf numFmtId="0" fontId="104" fillId="52" borderId="17" applyNumberFormat="0" applyFont="0" applyAlignment="0" applyProtection="0"/>
    <xf numFmtId="207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0" fontId="35" fillId="0" borderId="0">
      <protection locked="0"/>
    </xf>
    <xf numFmtId="0" fontId="35" fillId="0" borderId="0">
      <protection locked="0"/>
    </xf>
    <xf numFmtId="0" fontId="105" fillId="42" borderId="18" applyNumberFormat="0" applyAlignment="0" applyProtection="0"/>
    <xf numFmtId="40" fontId="106" fillId="53" borderId="0">
      <alignment horizontal="right"/>
    </xf>
    <xf numFmtId="0" fontId="107" fillId="50" borderId="0">
      <alignment horizontal="center"/>
    </xf>
    <xf numFmtId="0" fontId="108" fillId="54" borderId="0"/>
    <xf numFmtId="0" fontId="109" fillId="53" borderId="0" applyBorder="0">
      <alignment horizontal="centerContinuous"/>
    </xf>
    <xf numFmtId="0" fontId="110" fillId="54" borderId="0" applyBorder="0">
      <alignment horizontal="centerContinuous"/>
    </xf>
    <xf numFmtId="0" fontId="76" fillId="0" borderId="0" applyNumberFormat="0" applyFill="0" applyBorder="0" applyAlignment="0" applyProtection="0"/>
    <xf numFmtId="0" fontId="111" fillId="0" borderId="0"/>
    <xf numFmtId="1" fontId="112" fillId="0" borderId="0" applyProtection="0">
      <alignment horizontal="right" vertical="center"/>
    </xf>
    <xf numFmtId="209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13" fillId="0" borderId="0" applyNumberFormat="0">
      <alignment horizontal="left"/>
    </xf>
    <xf numFmtId="0" fontId="111" fillId="0" borderId="0"/>
    <xf numFmtId="0" fontId="114" fillId="0" borderId="0" applyNumberFormat="0" applyFill="0" applyBorder="0" applyAlignment="0" applyProtection="0">
      <alignment horizontal="left"/>
      <protection locked="0"/>
    </xf>
    <xf numFmtId="0" fontId="115" fillId="0" borderId="19">
      <alignment vertical="center"/>
    </xf>
    <xf numFmtId="4" fontId="106" fillId="44" borderId="18" applyNumberFormat="0" applyProtection="0">
      <alignment vertical="center"/>
    </xf>
    <xf numFmtId="4" fontId="116" fillId="44" borderId="18" applyNumberFormat="0" applyProtection="0">
      <alignment vertical="center"/>
    </xf>
    <xf numFmtId="4" fontId="106" fillId="44" borderId="18" applyNumberFormat="0" applyProtection="0">
      <alignment horizontal="left" vertical="center" indent="1"/>
    </xf>
    <xf numFmtId="4" fontId="106" fillId="44" borderId="18" applyNumberFormat="0" applyProtection="0">
      <alignment horizontal="left" vertical="center" indent="1"/>
    </xf>
    <xf numFmtId="0" fontId="36" fillId="55" borderId="18" applyNumberFormat="0" applyProtection="0">
      <alignment horizontal="left" vertical="center" indent="1"/>
    </xf>
    <xf numFmtId="4" fontId="106" fillId="56" borderId="18" applyNumberFormat="0" applyProtection="0">
      <alignment horizontal="right" vertical="center"/>
    </xf>
    <xf numFmtId="4" fontId="106" fillId="57" borderId="18" applyNumberFormat="0" applyProtection="0">
      <alignment horizontal="right" vertical="center"/>
    </xf>
    <xf numFmtId="4" fontId="106" fillId="58" borderId="18" applyNumberFormat="0" applyProtection="0">
      <alignment horizontal="right" vertical="center"/>
    </xf>
    <xf numFmtId="4" fontId="106" fillId="59" borderId="18" applyNumberFormat="0" applyProtection="0">
      <alignment horizontal="right" vertical="center"/>
    </xf>
    <xf numFmtId="4" fontId="106" fillId="60" borderId="18" applyNumberFormat="0" applyProtection="0">
      <alignment horizontal="right" vertical="center"/>
    </xf>
    <xf numFmtId="4" fontId="106" fillId="7" borderId="18" applyNumberFormat="0" applyProtection="0">
      <alignment horizontal="right" vertical="center"/>
    </xf>
    <xf numFmtId="4" fontId="106" fillId="61" borderId="18" applyNumberFormat="0" applyProtection="0">
      <alignment horizontal="right" vertical="center"/>
    </xf>
    <xf numFmtId="4" fontId="106" fillId="62" borderId="18" applyNumberFormat="0" applyProtection="0">
      <alignment horizontal="right" vertical="center"/>
    </xf>
    <xf numFmtId="4" fontId="106" fillId="63" borderId="18" applyNumberFormat="0" applyProtection="0">
      <alignment horizontal="right" vertical="center"/>
    </xf>
    <xf numFmtId="4" fontId="44" fillId="64" borderId="18" applyNumberFormat="0" applyProtection="0">
      <alignment horizontal="left" vertical="center" indent="1"/>
    </xf>
    <xf numFmtId="4" fontId="106" fillId="65" borderId="20" applyNumberFormat="0" applyProtection="0">
      <alignment horizontal="left" vertical="center" indent="1"/>
    </xf>
    <xf numFmtId="4" fontId="117" fillId="6" borderId="0" applyNumberFormat="0" applyProtection="0">
      <alignment horizontal="left" vertical="center" indent="1"/>
    </xf>
    <xf numFmtId="0" fontId="36" fillId="55" borderId="18" applyNumberFormat="0" applyProtection="0">
      <alignment horizontal="left" vertical="center" indent="1"/>
    </xf>
    <xf numFmtId="4" fontId="118" fillId="65" borderId="18" applyNumberFormat="0" applyProtection="0">
      <alignment horizontal="left" vertical="center" indent="1"/>
    </xf>
    <xf numFmtId="4" fontId="118" fillId="66" borderId="18" applyNumberFormat="0" applyProtection="0">
      <alignment horizontal="left" vertical="center" indent="1"/>
    </xf>
    <xf numFmtId="0" fontId="36" fillId="66" borderId="18" applyNumberFormat="0" applyProtection="0">
      <alignment horizontal="left" vertical="center" indent="1"/>
    </xf>
    <xf numFmtId="0" fontId="36" fillId="66" borderId="18" applyNumberFormat="0" applyProtection="0">
      <alignment horizontal="left" vertical="center" indent="1"/>
    </xf>
    <xf numFmtId="0" fontId="36" fillId="5" borderId="18" applyNumberFormat="0" applyProtection="0">
      <alignment horizontal="left" vertical="center" indent="1"/>
    </xf>
    <xf numFmtId="0" fontId="36" fillId="5" borderId="18" applyNumberFormat="0" applyProtection="0">
      <alignment horizontal="left" vertical="center" indent="1"/>
    </xf>
    <xf numFmtId="0" fontId="36" fillId="2" borderId="18" applyNumberFormat="0" applyProtection="0">
      <alignment horizontal="left" vertical="center" indent="1"/>
    </xf>
    <xf numFmtId="0" fontId="36" fillId="2" borderId="18" applyNumberFormat="0" applyProtection="0">
      <alignment horizontal="left" vertical="center" indent="1"/>
    </xf>
    <xf numFmtId="0" fontId="36" fillId="55" borderId="18" applyNumberFormat="0" applyProtection="0">
      <alignment horizontal="left" vertical="center" indent="1"/>
    </xf>
    <xf numFmtId="0" fontId="36" fillId="55" borderId="18" applyNumberFormat="0" applyProtection="0">
      <alignment horizontal="left" vertical="center" indent="1"/>
    </xf>
    <xf numFmtId="0" fontId="2" fillId="0" borderId="0"/>
    <xf numFmtId="4" fontId="106" fillId="67" borderId="18" applyNumberFormat="0" applyProtection="0">
      <alignment vertical="center"/>
    </xf>
    <xf numFmtId="4" fontId="116" fillId="67" borderId="18" applyNumberFormat="0" applyProtection="0">
      <alignment vertical="center"/>
    </xf>
    <xf numFmtId="4" fontId="106" fillId="67" borderId="18" applyNumberFormat="0" applyProtection="0">
      <alignment horizontal="left" vertical="center" indent="1"/>
    </xf>
    <xf numFmtId="4" fontId="106" fillId="67" borderId="18" applyNumberFormat="0" applyProtection="0">
      <alignment horizontal="left" vertical="center" indent="1"/>
    </xf>
    <xf numFmtId="4" fontId="106" fillId="65" borderId="18" applyNumberFormat="0" applyProtection="0">
      <alignment horizontal="right" vertical="center"/>
    </xf>
    <xf numFmtId="4" fontId="116" fillId="65" borderId="18" applyNumberFormat="0" applyProtection="0">
      <alignment horizontal="right" vertical="center"/>
    </xf>
    <xf numFmtId="0" fontId="36" fillId="55" borderId="18" applyNumberFormat="0" applyProtection="0">
      <alignment horizontal="left" vertical="center" indent="1"/>
    </xf>
    <xf numFmtId="0" fontId="36" fillId="55" borderId="18" applyNumberFormat="0" applyProtection="0">
      <alignment horizontal="left" vertical="center" indent="1"/>
    </xf>
    <xf numFmtId="0" fontId="119" fillId="0" borderId="0"/>
    <xf numFmtId="4" fontId="120" fillId="65" borderId="18" applyNumberFormat="0" applyProtection="0">
      <alignment horizontal="right" vertical="center"/>
    </xf>
    <xf numFmtId="0" fontId="61" fillId="0" borderId="21"/>
    <xf numFmtId="0" fontId="48" fillId="0" borderId="0" applyFill="0" applyBorder="0" applyAlignment="0" applyProtection="0"/>
    <xf numFmtId="0" fontId="34" fillId="0" borderId="0" applyNumberFormat="0" applyFill="0" applyBorder="0" applyAlignment="0" applyProtection="0">
      <alignment horizontal="center"/>
    </xf>
    <xf numFmtId="0" fontId="121" fillId="0" borderId="0"/>
    <xf numFmtId="0" fontId="13" fillId="0" borderId="0"/>
    <xf numFmtId="0" fontId="122" fillId="0" borderId="0"/>
    <xf numFmtId="0" fontId="123" fillId="0" borderId="0" applyBorder="0" applyProtection="0">
      <alignment vertical="center"/>
    </xf>
    <xf numFmtId="0" fontId="123" fillId="0" borderId="2" applyBorder="0" applyProtection="0">
      <alignment horizontal="right" vertical="center"/>
    </xf>
    <xf numFmtId="0" fontId="124" fillId="68" borderId="0" applyBorder="0" applyProtection="0">
      <alignment horizontal="centerContinuous" vertical="center"/>
    </xf>
    <xf numFmtId="0" fontId="124" fillId="69" borderId="2" applyBorder="0" applyProtection="0">
      <alignment horizontal="centerContinuous" vertical="center"/>
    </xf>
    <xf numFmtId="0" fontId="125" fillId="0" borderId="0"/>
    <xf numFmtId="167" fontId="126" fillId="70" borderId="0">
      <alignment horizontal="right" vertical="top"/>
    </xf>
    <xf numFmtId="0" fontId="103" fillId="0" borderId="0"/>
    <xf numFmtId="0" fontId="127" fillId="0" borderId="0" applyFill="0" applyBorder="0" applyProtection="0">
      <alignment horizontal="left"/>
    </xf>
    <xf numFmtId="0" fontId="72" fillId="0" borderId="22" applyFill="0" applyBorder="0" applyProtection="0">
      <alignment horizontal="left" vertical="top"/>
    </xf>
    <xf numFmtId="0" fontId="128" fillId="0" borderId="0">
      <alignment horizontal="centerContinuous"/>
    </xf>
    <xf numFmtId="0" fontId="129" fillId="0" borderId="0"/>
    <xf numFmtId="0" fontId="130" fillId="0" borderId="0"/>
    <xf numFmtId="0" fontId="131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32" fillId="0" borderId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57" fillId="0" borderId="23" applyNumberFormat="0" applyFont="0" applyFill="0" applyAlignment="0" applyProtection="0"/>
    <xf numFmtId="0" fontId="134" fillId="0" borderId="24" applyNumberFormat="0" applyFill="0" applyAlignment="0" applyProtection="0"/>
    <xf numFmtId="0" fontId="135" fillId="0" borderId="0">
      <alignment horizontal="fill"/>
    </xf>
    <xf numFmtId="0" fontId="5" fillId="0" borderId="0"/>
    <xf numFmtId="210" fontId="36" fillId="0" borderId="0" applyFont="0" applyFill="0" applyBorder="0" applyAlignment="0" applyProtection="0"/>
    <xf numFmtId="211" fontId="36" fillId="0" borderId="0" applyFont="0" applyFill="0" applyBorder="0" applyAlignment="0" applyProtection="0"/>
    <xf numFmtId="0" fontId="5" fillId="0" borderId="0"/>
    <xf numFmtId="0" fontId="136" fillId="0" borderId="0" applyNumberFormat="0" applyFill="0" applyBorder="0" applyAlignment="0" applyProtection="0"/>
    <xf numFmtId="0" fontId="137" fillId="0" borderId="2" applyBorder="0" applyProtection="0">
      <alignment horizontal="right"/>
    </xf>
    <xf numFmtId="212" fontId="48" fillId="0" borderId="0" applyFont="0" applyFill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3" fillId="71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72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3" fillId="73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3" fillId="34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3" fillId="35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3" fillId="74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178" fontId="40" fillId="0" borderId="7">
      <protection locked="0"/>
    </xf>
    <xf numFmtId="0" fontId="92" fillId="14" borderId="8" applyNumberFormat="0" applyAlignment="0" applyProtection="0"/>
    <xf numFmtId="0" fontId="92" fillId="14" borderId="8" applyNumberFormat="0" applyAlignment="0" applyProtection="0"/>
    <xf numFmtId="0" fontId="92" fillId="14" borderId="8" applyNumberFormat="0" applyAlignment="0" applyProtection="0"/>
    <xf numFmtId="0" fontId="138" fillId="20" borderId="8" applyNumberFormat="0" applyAlignment="0" applyProtection="0"/>
    <xf numFmtId="0" fontId="92" fillId="14" borderId="8" applyNumberFormat="0" applyAlignment="0" applyProtection="0"/>
    <xf numFmtId="0" fontId="92" fillId="14" borderId="8" applyNumberFormat="0" applyAlignment="0" applyProtection="0"/>
    <xf numFmtId="0" fontId="92" fillId="14" borderId="8" applyNumberFormat="0" applyAlignment="0" applyProtection="0"/>
    <xf numFmtId="0" fontId="92" fillId="14" borderId="8" applyNumberFormat="0" applyAlignment="0" applyProtection="0"/>
    <xf numFmtId="0" fontId="92" fillId="14" borderId="8" applyNumberFormat="0" applyAlignment="0" applyProtection="0"/>
    <xf numFmtId="0" fontId="92" fillId="14" borderId="8" applyNumberFormat="0" applyAlignment="0" applyProtection="0"/>
    <xf numFmtId="0" fontId="92" fillId="14" borderId="8" applyNumberFormat="0" applyAlignment="0" applyProtection="0"/>
    <xf numFmtId="0" fontId="92" fillId="14" borderId="8" applyNumberFormat="0" applyAlignment="0" applyProtection="0"/>
    <xf numFmtId="0" fontId="92" fillId="14" borderId="8" applyNumberFormat="0" applyAlignment="0" applyProtection="0"/>
    <xf numFmtId="0" fontId="92" fillId="14" borderId="8" applyNumberFormat="0" applyAlignment="0" applyProtection="0"/>
    <xf numFmtId="0" fontId="92" fillId="14" borderId="8" applyNumberFormat="0" applyAlignment="0" applyProtection="0"/>
    <xf numFmtId="0" fontId="92" fillId="14" borderId="8" applyNumberFormat="0" applyAlignment="0" applyProtection="0"/>
    <xf numFmtId="0" fontId="92" fillId="14" borderId="8" applyNumberFormat="0" applyAlignment="0" applyProtection="0"/>
    <xf numFmtId="0" fontId="92" fillId="14" borderId="8" applyNumberFormat="0" applyAlignment="0" applyProtection="0"/>
    <xf numFmtId="0" fontId="92" fillId="14" borderId="8" applyNumberFormat="0" applyAlignment="0" applyProtection="0"/>
    <xf numFmtId="0" fontId="92" fillId="14" borderId="8" applyNumberFormat="0" applyAlignment="0" applyProtection="0"/>
    <xf numFmtId="0" fontId="92" fillId="14" borderId="8" applyNumberFormat="0" applyAlignment="0" applyProtection="0"/>
    <xf numFmtId="0" fontId="92" fillId="14" borderId="8" applyNumberFormat="0" applyAlignment="0" applyProtection="0"/>
    <xf numFmtId="0" fontId="92" fillId="14" borderId="8" applyNumberFormat="0" applyAlignment="0" applyProtection="0"/>
    <xf numFmtId="0" fontId="92" fillId="14" borderId="8" applyNumberFormat="0" applyAlignment="0" applyProtection="0"/>
    <xf numFmtId="0" fontId="92" fillId="14" borderId="8" applyNumberFormat="0" applyAlignment="0" applyProtection="0"/>
    <xf numFmtId="0" fontId="92" fillId="14" borderId="8" applyNumberFormat="0" applyAlignment="0" applyProtection="0"/>
    <xf numFmtId="3" fontId="139" fillId="0" borderId="0">
      <alignment horizontal="center" vertical="center" textRotation="90" wrapText="1"/>
    </xf>
    <xf numFmtId="0" fontId="105" fillId="42" borderId="18" applyNumberFormat="0" applyAlignment="0" applyProtection="0"/>
    <xf numFmtId="0" fontId="105" fillId="42" borderId="18" applyNumberFormat="0" applyAlignment="0" applyProtection="0"/>
    <xf numFmtId="0" fontId="105" fillId="42" borderId="18" applyNumberFormat="0" applyAlignment="0" applyProtection="0"/>
    <xf numFmtId="0" fontId="140" fillId="75" borderId="18" applyNumberFormat="0" applyAlignment="0" applyProtection="0"/>
    <xf numFmtId="0" fontId="105" fillId="42" borderId="18" applyNumberFormat="0" applyAlignment="0" applyProtection="0"/>
    <xf numFmtId="0" fontId="105" fillId="42" borderId="18" applyNumberFormat="0" applyAlignment="0" applyProtection="0"/>
    <xf numFmtId="0" fontId="105" fillId="42" borderId="18" applyNumberFormat="0" applyAlignment="0" applyProtection="0"/>
    <xf numFmtId="0" fontId="105" fillId="42" borderId="18" applyNumberFormat="0" applyAlignment="0" applyProtection="0"/>
    <xf numFmtId="0" fontId="105" fillId="42" borderId="18" applyNumberFormat="0" applyAlignment="0" applyProtection="0"/>
    <xf numFmtId="0" fontId="105" fillId="42" borderId="18" applyNumberFormat="0" applyAlignment="0" applyProtection="0"/>
    <xf numFmtId="0" fontId="105" fillId="42" borderId="18" applyNumberFormat="0" applyAlignment="0" applyProtection="0"/>
    <xf numFmtId="0" fontId="105" fillId="42" borderId="18" applyNumberFormat="0" applyAlignment="0" applyProtection="0"/>
    <xf numFmtId="0" fontId="105" fillId="42" borderId="18" applyNumberFormat="0" applyAlignment="0" applyProtection="0"/>
    <xf numFmtId="0" fontId="105" fillId="42" borderId="18" applyNumberFormat="0" applyAlignment="0" applyProtection="0"/>
    <xf numFmtId="0" fontId="105" fillId="42" borderId="18" applyNumberFormat="0" applyAlignment="0" applyProtection="0"/>
    <xf numFmtId="0" fontId="105" fillId="42" borderId="18" applyNumberFormat="0" applyAlignment="0" applyProtection="0"/>
    <xf numFmtId="0" fontId="105" fillId="42" borderId="18" applyNumberFormat="0" applyAlignment="0" applyProtection="0"/>
    <xf numFmtId="0" fontId="105" fillId="42" borderId="18" applyNumberFormat="0" applyAlignment="0" applyProtection="0"/>
    <xf numFmtId="0" fontId="105" fillId="42" borderId="18" applyNumberFormat="0" applyAlignment="0" applyProtection="0"/>
    <xf numFmtId="0" fontId="105" fillId="42" borderId="18" applyNumberFormat="0" applyAlignment="0" applyProtection="0"/>
    <xf numFmtId="0" fontId="105" fillId="42" borderId="18" applyNumberFormat="0" applyAlignment="0" applyProtection="0"/>
    <xf numFmtId="0" fontId="105" fillId="42" borderId="18" applyNumberFormat="0" applyAlignment="0" applyProtection="0"/>
    <xf numFmtId="0" fontId="105" fillId="42" borderId="18" applyNumberFormat="0" applyAlignment="0" applyProtection="0"/>
    <xf numFmtId="0" fontId="105" fillId="42" borderId="18" applyNumberFormat="0" applyAlignment="0" applyProtection="0"/>
    <xf numFmtId="0" fontId="105" fillId="42" borderId="18" applyNumberFormat="0" applyAlignment="0" applyProtection="0"/>
    <xf numFmtId="0" fontId="105" fillId="42" borderId="1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141" fillId="75" borderId="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51" fillId="42" borderId="8" applyNumberFormat="0" applyAlignment="0" applyProtection="0"/>
    <xf numFmtId="0" fontId="142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>
      <alignment vertical="top"/>
      <protection locked="0"/>
    </xf>
    <xf numFmtId="14" fontId="143" fillId="0" borderId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44" fontId="30" fillId="0" borderId="0" applyFont="0" applyFill="0" applyBorder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144" fillId="0" borderId="12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79" fillId="0" borderId="12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145" fillId="0" borderId="13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82" fillId="0" borderId="13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146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14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48" fillId="0" borderId="25" applyBorder="0">
      <alignment horizontal="center" vertical="center" wrapText="1"/>
    </xf>
    <xf numFmtId="178" fontId="59" fillId="46" borderId="7"/>
    <xf numFmtId="4" fontId="104" fillId="44" borderId="1" applyBorder="0">
      <alignment horizontal="right"/>
    </xf>
    <xf numFmtId="49" fontId="149" fillId="0" borderId="0" applyBorder="0">
      <alignment vertical="center"/>
    </xf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0" fontId="150" fillId="0" borderId="24" applyNumberFormat="0" applyFill="0" applyAlignment="0" applyProtection="0"/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0" fontId="134" fillId="0" borderId="24" applyNumberFormat="0" applyFill="0" applyAlignment="0" applyProtection="0"/>
    <xf numFmtId="3" fontId="59" fillId="0" borderId="1" applyBorder="0">
      <alignment vertical="center"/>
    </xf>
    <xf numFmtId="0" fontId="99" fillId="0" borderId="3" applyNumberFormat="0" applyFill="0" applyAlignment="0" applyProtection="0"/>
    <xf numFmtId="0" fontId="99" fillId="0" borderId="3" applyNumberFormat="0" applyFill="0" applyAlignment="0" applyProtection="0"/>
    <xf numFmtId="0" fontId="99" fillId="0" borderId="3" applyNumberFormat="0" applyFill="0" applyAlignment="0" applyProtection="0"/>
    <xf numFmtId="0" fontId="99" fillId="0" borderId="3" applyNumberFormat="0" applyFill="0" applyAlignment="0" applyProtection="0"/>
    <xf numFmtId="0" fontId="99" fillId="0" borderId="3" applyNumberFormat="0" applyFill="0" applyAlignment="0" applyProtection="0"/>
    <xf numFmtId="0" fontId="99" fillId="0" borderId="3" applyNumberFormat="0" applyFill="0" applyAlignment="0" applyProtection="0"/>
    <xf numFmtId="0" fontId="99" fillId="0" borderId="3" applyNumberFormat="0" applyFill="0" applyAlignment="0" applyProtection="0"/>
    <xf numFmtId="0" fontId="99" fillId="0" borderId="3" applyNumberFormat="0" applyFill="0" applyAlignment="0" applyProtection="0"/>
    <xf numFmtId="0" fontId="99" fillId="0" borderId="3" applyNumberFormat="0" applyFill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151" fillId="76" borderId="9" applyNumberFormat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54" fillId="45" borderId="9" applyNumberFormat="0" applyAlignment="0" applyProtection="0"/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99" fillId="3" borderId="0" applyFill="0">
      <alignment wrapText="1"/>
    </xf>
    <xf numFmtId="0" fontId="22" fillId="0" borderId="0">
      <alignment horizontal="center" vertical="top" wrapText="1"/>
    </xf>
    <xf numFmtId="0" fontId="22" fillId="0" borderId="0">
      <alignment horizontal="center" vertical="top" wrapText="1"/>
    </xf>
    <xf numFmtId="0" fontId="152" fillId="0" borderId="0">
      <alignment horizontal="centerContinuous" vertical="center" wrapText="1"/>
    </xf>
    <xf numFmtId="0" fontId="22" fillId="0" borderId="0">
      <alignment horizontal="center" vertical="top" wrapText="1"/>
    </xf>
    <xf numFmtId="213" fontId="8" fillId="3" borderId="1">
      <alignment wrapText="1"/>
    </xf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7" fontId="153" fillId="0" borderId="0"/>
    <xf numFmtId="0" fontId="154" fillId="49" borderId="0" applyFill="0"/>
    <xf numFmtId="0" fontId="97" fillId="51" borderId="0" applyNumberFormat="0" applyBorder="0" applyAlignment="0" applyProtection="0"/>
    <xf numFmtId="0" fontId="97" fillId="51" borderId="0" applyNumberFormat="0" applyBorder="0" applyAlignment="0" applyProtection="0"/>
    <xf numFmtId="0" fontId="97" fillId="51" borderId="0" applyNumberFormat="0" applyBorder="0" applyAlignment="0" applyProtection="0"/>
    <xf numFmtId="0" fontId="155" fillId="77" borderId="0" applyNumberFormat="0" applyBorder="0" applyAlignment="0" applyProtection="0"/>
    <xf numFmtId="0" fontId="97" fillId="51" borderId="0" applyNumberFormat="0" applyBorder="0" applyAlignment="0" applyProtection="0"/>
    <xf numFmtId="0" fontId="97" fillId="51" borderId="0" applyNumberFormat="0" applyBorder="0" applyAlignment="0" applyProtection="0"/>
    <xf numFmtId="0" fontId="97" fillId="51" borderId="0" applyNumberFormat="0" applyBorder="0" applyAlignment="0" applyProtection="0"/>
    <xf numFmtId="0" fontId="97" fillId="51" borderId="0" applyNumberFormat="0" applyBorder="0" applyAlignment="0" applyProtection="0"/>
    <xf numFmtId="0" fontId="97" fillId="51" borderId="0" applyNumberFormat="0" applyBorder="0" applyAlignment="0" applyProtection="0"/>
    <xf numFmtId="0" fontId="97" fillId="51" borderId="0" applyNumberFormat="0" applyBorder="0" applyAlignment="0" applyProtection="0"/>
    <xf numFmtId="0" fontId="97" fillId="51" borderId="0" applyNumberFormat="0" applyBorder="0" applyAlignment="0" applyProtection="0"/>
    <xf numFmtId="0" fontId="97" fillId="51" borderId="0" applyNumberFormat="0" applyBorder="0" applyAlignment="0" applyProtection="0"/>
    <xf numFmtId="0" fontId="97" fillId="51" borderId="0" applyNumberFormat="0" applyBorder="0" applyAlignment="0" applyProtection="0"/>
    <xf numFmtId="0" fontId="97" fillId="51" borderId="0" applyNumberFormat="0" applyBorder="0" applyAlignment="0" applyProtection="0"/>
    <xf numFmtId="0" fontId="97" fillId="51" borderId="0" applyNumberFormat="0" applyBorder="0" applyAlignment="0" applyProtection="0"/>
    <xf numFmtId="0" fontId="97" fillId="51" borderId="0" applyNumberFormat="0" applyBorder="0" applyAlignment="0" applyProtection="0"/>
    <xf numFmtId="0" fontId="97" fillId="51" borderId="0" applyNumberFormat="0" applyBorder="0" applyAlignment="0" applyProtection="0"/>
    <xf numFmtId="0" fontId="97" fillId="51" borderId="0" applyNumberFormat="0" applyBorder="0" applyAlignment="0" applyProtection="0"/>
    <xf numFmtId="49" fontId="104" fillId="0" borderId="0" applyBorder="0">
      <alignment vertical="top"/>
    </xf>
    <xf numFmtId="0" fontId="156" fillId="0" borderId="0"/>
    <xf numFmtId="49" fontId="104" fillId="0" borderId="0" applyBorder="0">
      <alignment vertical="top"/>
    </xf>
    <xf numFmtId="0" fontId="157" fillId="0" borderId="0"/>
    <xf numFmtId="0" fontId="157" fillId="0" borderId="0"/>
    <xf numFmtId="0" fontId="3" fillId="0" borderId="0"/>
    <xf numFmtId="0" fontId="36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>
      <alignment horizontal="left"/>
    </xf>
    <xf numFmtId="0" fontId="36" fillId="0" borderId="0"/>
    <xf numFmtId="0" fontId="30" fillId="0" borderId="0"/>
    <xf numFmtId="0" fontId="3" fillId="0" borderId="0"/>
    <xf numFmtId="0" fontId="2" fillId="0" borderId="0"/>
    <xf numFmtId="0" fontId="36" fillId="0" borderId="0"/>
    <xf numFmtId="0" fontId="2" fillId="0" borderId="0"/>
    <xf numFmtId="49" fontId="104" fillId="0" borderId="0" applyBorder="0">
      <alignment vertical="top"/>
    </xf>
    <xf numFmtId="0" fontId="30" fillId="0" borderId="0"/>
    <xf numFmtId="0" fontId="2" fillId="0" borderId="0"/>
    <xf numFmtId="0" fontId="36" fillId="0" borderId="0"/>
    <xf numFmtId="49" fontId="104" fillId="0" borderId="0" applyBorder="0">
      <alignment vertical="top"/>
    </xf>
    <xf numFmtId="49" fontId="104" fillId="0" borderId="0" applyBorder="0">
      <alignment vertical="top"/>
    </xf>
    <xf numFmtId="49" fontId="104" fillId="0" borderId="0" applyBorder="0">
      <alignment vertical="top"/>
    </xf>
    <xf numFmtId="49" fontId="104" fillId="0" borderId="0" applyBorder="0">
      <alignment vertical="top"/>
    </xf>
    <xf numFmtId="49" fontId="104" fillId="0" borderId="0" applyBorder="0">
      <alignment vertical="top"/>
    </xf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158" fillId="16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193" fontId="159" fillId="44" borderId="26" applyNumberFormat="0" applyBorder="0" applyAlignment="0">
      <alignment vertical="center"/>
      <protection locked="0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78" borderId="17" applyNumberForma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0" fontId="36" fillId="52" borderId="1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161" fillId="0" borderId="16" applyNumberFormat="0" applyFill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95" fillId="0" borderId="16" applyNumberFormat="0" applyFill="0" applyAlignment="0" applyProtection="0"/>
    <xf numFmtId="0" fontId="13" fillId="0" borderId="0"/>
    <xf numFmtId="167" fontId="14" fillId="0" borderId="0">
      <alignment vertical="top"/>
    </xf>
    <xf numFmtId="0" fontId="60" fillId="0" borderId="0" applyNumberFormat="0" applyFont="0" applyFill="0" applyBorder="0" applyAlignment="0" applyProtection="0">
      <alignment vertical="top"/>
    </xf>
    <xf numFmtId="0" fontId="60" fillId="0" borderId="0" applyNumberFormat="0" applyFont="0" applyFill="0" applyBorder="0" applyAlignment="0" applyProtection="0">
      <alignment vertical="top"/>
    </xf>
    <xf numFmtId="0" fontId="60" fillId="0" borderId="0" applyNumberFormat="0" applyFont="0" applyFill="0" applyBorder="0" applyAlignment="0" applyProtection="0">
      <alignment vertical="top"/>
    </xf>
    <xf numFmtId="0" fontId="2" fillId="0" borderId="0"/>
    <xf numFmtId="49" fontId="162" fillId="0" borderId="0"/>
    <xf numFmtId="49" fontId="163" fillId="0" borderId="0">
      <alignment vertical="top"/>
    </xf>
    <xf numFmtId="193" fontId="99" fillId="0" borderId="0" applyFill="0" applyBorder="0" applyAlignment="0" applyProtection="0"/>
    <xf numFmtId="193" fontId="99" fillId="0" borderId="0" applyFill="0" applyBorder="0" applyAlignment="0" applyProtection="0"/>
    <xf numFmtId="193" fontId="99" fillId="0" borderId="0" applyFill="0" applyBorder="0" applyAlignment="0" applyProtection="0"/>
    <xf numFmtId="193" fontId="99" fillId="0" borderId="0" applyFill="0" applyBorder="0" applyAlignment="0" applyProtection="0"/>
    <xf numFmtId="193" fontId="99" fillId="0" borderId="0" applyFill="0" applyBorder="0" applyAlignment="0" applyProtection="0"/>
    <xf numFmtId="193" fontId="99" fillId="0" borderId="0" applyFill="0" applyBorder="0" applyAlignment="0" applyProtection="0"/>
    <xf numFmtId="193" fontId="99" fillId="0" borderId="0" applyFill="0" applyBorder="0" applyAlignment="0" applyProtection="0"/>
    <xf numFmtId="193" fontId="99" fillId="0" borderId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49" fontId="99" fillId="0" borderId="0">
      <alignment horizontal="center"/>
    </xf>
    <xf numFmtId="49" fontId="99" fillId="0" borderId="0">
      <alignment horizontal="center"/>
    </xf>
    <xf numFmtId="49" fontId="99" fillId="0" borderId="0">
      <alignment horizontal="center"/>
    </xf>
    <xf numFmtId="49" fontId="99" fillId="0" borderId="0">
      <alignment horizontal="center"/>
    </xf>
    <xf numFmtId="49" fontId="99" fillId="0" borderId="0">
      <alignment horizontal="center"/>
    </xf>
    <xf numFmtId="49" fontId="99" fillId="0" borderId="0">
      <alignment horizontal="center"/>
    </xf>
    <xf numFmtId="49" fontId="99" fillId="0" borderId="0">
      <alignment horizontal="center"/>
    </xf>
    <xf numFmtId="49" fontId="99" fillId="0" borderId="0">
      <alignment horizontal="center"/>
    </xf>
    <xf numFmtId="49" fontId="99" fillId="0" borderId="0">
      <alignment horizontal="center"/>
    </xf>
    <xf numFmtId="49" fontId="99" fillId="0" borderId="0">
      <alignment horizontal="center"/>
    </xf>
    <xf numFmtId="214" fontId="165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" fontId="99" fillId="0" borderId="0" applyFill="0" applyBorder="0" applyAlignment="0" applyProtection="0"/>
    <xf numFmtId="2" fontId="99" fillId="0" borderId="0" applyFill="0" applyBorder="0" applyAlignment="0" applyProtection="0"/>
    <xf numFmtId="2" fontId="99" fillId="0" borderId="0" applyFill="0" applyBorder="0" applyAlignment="0" applyProtection="0"/>
    <xf numFmtId="2" fontId="99" fillId="0" borderId="0" applyFill="0" applyBorder="0" applyAlignment="0" applyProtection="0"/>
    <xf numFmtId="2" fontId="99" fillId="0" borderId="0" applyFill="0" applyBorder="0" applyAlignment="0" applyProtection="0"/>
    <xf numFmtId="2" fontId="99" fillId="0" borderId="0" applyFill="0" applyBorder="0" applyAlignment="0" applyProtection="0"/>
    <xf numFmtId="2" fontId="99" fillId="0" borderId="0" applyFill="0" applyBorder="0" applyAlignment="0" applyProtection="0"/>
    <xf numFmtId="2" fontId="99" fillId="0" borderId="0" applyFill="0" applyBorder="0" applyAlignment="0" applyProtection="0"/>
    <xf numFmtId="2" fontId="99" fillId="0" borderId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ill="0" applyBorder="0" applyAlignment="0" applyProtection="0"/>
    <xf numFmtId="43" fontId="2" fillId="0" borderId="0" applyFont="0" applyFill="0" applyBorder="0" applyAlignment="0" applyProtection="0"/>
    <xf numFmtId="215" fontId="36" fillId="0" borderId="0" applyFill="0" applyBorder="0" applyAlignment="0" applyProtection="0"/>
    <xf numFmtId="215" fontId="36" fillId="0" borderId="0" applyFill="0" applyBorder="0" applyAlignment="0" applyProtection="0"/>
    <xf numFmtId="215" fontId="36" fillId="0" borderId="0" applyFill="0" applyBorder="0" applyAlignment="0" applyProtection="0"/>
    <xf numFmtId="216" fontId="36" fillId="0" borderId="0" applyFont="0" applyFill="0" applyBorder="0" applyAlignment="0" applyProtection="0"/>
    <xf numFmtId="4" fontId="104" fillId="3" borderId="0" applyBorder="0">
      <alignment horizontal="right"/>
    </xf>
    <xf numFmtId="4" fontId="104" fillId="3" borderId="0" applyBorder="0">
      <alignment horizontal="right"/>
    </xf>
    <xf numFmtId="4" fontId="104" fillId="3" borderId="0" applyBorder="0">
      <alignment horizontal="right"/>
    </xf>
    <xf numFmtId="4" fontId="104" fillId="79" borderId="27" applyBorder="0">
      <alignment horizontal="right"/>
    </xf>
    <xf numFmtId="4" fontId="104" fillId="3" borderId="1" applyFont="0" applyBorder="0">
      <alignment horizontal="right"/>
    </xf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166" fillId="17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217" fontId="2" fillId="0" borderId="1" applyFont="0" applyFill="0" applyBorder="0" applyProtection="0">
      <alignment horizontal="center" vertical="center"/>
    </xf>
    <xf numFmtId="0" fontId="12" fillId="0" borderId="0">
      <protection locked="0"/>
    </xf>
    <xf numFmtId="218" fontId="12" fillId="0" borderId="0">
      <protection locked="0"/>
    </xf>
    <xf numFmtId="44" fontId="18" fillId="0" borderId="0">
      <protection locked="0"/>
    </xf>
    <xf numFmtId="0" fontId="40" fillId="0" borderId="1" applyBorder="0">
      <alignment horizontal="center" vertical="center" wrapText="1"/>
    </xf>
    <xf numFmtId="49" fontId="167" fillId="0" borderId="1" applyNumberFormat="0" applyFill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4" fontId="3" fillId="0" borderId="1" xfId="1" applyNumberFormat="1" applyFont="1" applyBorder="1" applyAlignment="1" applyProtection="1">
      <alignment horizontal="left" vertical="center" wrapText="1"/>
    </xf>
    <xf numFmtId="4" fontId="3" fillId="0" borderId="1" xfId="2" applyNumberFormat="1" applyFont="1" applyFill="1" applyBorder="1" applyAlignment="1" applyProtection="1">
      <alignment horizontal="center" vertical="center"/>
    </xf>
    <xf numFmtId="10" fontId="3" fillId="0" borderId="1" xfId="2" applyNumberFormat="1" applyFont="1" applyFill="1" applyBorder="1" applyAlignment="1">
      <alignment vertical="center"/>
    </xf>
    <xf numFmtId="4" fontId="3" fillId="0" borderId="1" xfId="2" applyNumberFormat="1" applyFont="1" applyFill="1" applyBorder="1" applyAlignment="1">
      <alignment vertical="center"/>
    </xf>
    <xf numFmtId="4" fontId="3" fillId="0" borderId="1" xfId="2" applyNumberFormat="1" applyFont="1" applyBorder="1" applyAlignment="1" applyProtection="1">
      <alignment horizontal="left" vertical="center" wrapText="1"/>
    </xf>
    <xf numFmtId="4" fontId="3" fillId="0" borderId="1" xfId="2" applyNumberFormat="1" applyFont="1" applyBorder="1" applyAlignment="1" applyProtection="1">
      <alignment horizontal="center" vertical="center" wrapText="1"/>
    </xf>
    <xf numFmtId="4" fontId="3" fillId="0" borderId="1" xfId="2" applyNumberFormat="1" applyFont="1" applyBorder="1" applyAlignment="1" applyProtection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indent="3"/>
    </xf>
    <xf numFmtId="4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</cellXfs>
  <cellStyles count="1601">
    <cellStyle name="" xfId="4"/>
    <cellStyle name="" xfId="5"/>
    <cellStyle name="" xfId="6"/>
    <cellStyle name="" xfId="7"/>
    <cellStyle name="" xfId="8"/>
    <cellStyle name=" 1" xfId="9"/>
    <cellStyle name="%" xfId="10"/>
    <cellStyle name="%_Inputs" xfId="11"/>
    <cellStyle name="%_Inputs (const)" xfId="12"/>
    <cellStyle name="%_Inputs Co" xfId="13"/>
    <cellStyle name=";;;" xfId="14"/>
    <cellStyle name="_Model_RAB Мой" xfId="15"/>
    <cellStyle name="_Model_RAB Мой_46EE.2011(v1.0)" xfId="16"/>
    <cellStyle name="_Model_RAB Мой_ARMRAZR" xfId="17"/>
    <cellStyle name="_Model_RAB Мой_BALANCE.WARM.2011YEAR.NEW.UPDATE.SCHEME" xfId="18"/>
    <cellStyle name="_Model_RAB Мой_NADB.JNVLS.APTEKA.2011(v1.3.3)" xfId="19"/>
    <cellStyle name="_Model_RAB Мой_NADB.JNVLS.APTEKA.2011(v1.3.4)" xfId="20"/>
    <cellStyle name="_Model_RAB Мой_PREDEL.JKH.UTV.2011(v1.0.1)" xfId="21"/>
    <cellStyle name="_Model_RAB Мой_UPDATE.46EE.2011.TO.1.1" xfId="22"/>
    <cellStyle name="_Model_RAB Мой_UPDATE.BALANCE.WARM.2011YEAR.TO.1.1" xfId="23"/>
    <cellStyle name="_Model_RAB_MRSK_svod" xfId="24"/>
    <cellStyle name="_Model_RAB_MRSK_svod_46EE.2011(v1.0)" xfId="25"/>
    <cellStyle name="_Model_RAB_MRSK_svod_ARMRAZR" xfId="26"/>
    <cellStyle name="_Model_RAB_MRSK_svod_BALANCE.WARM.2011YEAR.NEW.UPDATE.SCHEME" xfId="27"/>
    <cellStyle name="_Model_RAB_MRSK_svod_NADB.JNVLS.APTEKA.2011(v1.3.3)" xfId="28"/>
    <cellStyle name="_Model_RAB_MRSK_svod_NADB.JNVLS.APTEKA.2011(v1.3.4)" xfId="29"/>
    <cellStyle name="_Model_RAB_MRSK_svod_PREDEL.JKH.UTV.2011(v1.0.1)" xfId="30"/>
    <cellStyle name="_Model_RAB_MRSK_svod_UPDATE.46EE.2011.TO.1.1" xfId="31"/>
    <cellStyle name="_Model_RAB_MRSK_svod_UPDATE.BALANCE.WARM.2011YEAR.TO.1.1" xfId="32"/>
    <cellStyle name="_U1" xfId="33"/>
    <cellStyle name="_U1" xfId="34"/>
    <cellStyle name="_U1" xfId="35"/>
    <cellStyle name="_U1" xfId="36"/>
    <cellStyle name="_ВО ОП ТЭС-ОТ- 2007" xfId="37"/>
    <cellStyle name="_ВФ ОАО ТЭС-ОТ- 2009" xfId="38"/>
    <cellStyle name="_выручка по присоединениям2" xfId="39"/>
    <cellStyle name="_Договор аренды ЯЭ с разбивкой" xfId="40"/>
    <cellStyle name="_Исходные данные для модели" xfId="41"/>
    <cellStyle name="_МОДЕЛЬ_1 (2)" xfId="42"/>
    <cellStyle name="_МОДЕЛЬ_1 (2)_46EE.2011(v1.0)" xfId="43"/>
    <cellStyle name="_МОДЕЛЬ_1 (2)_ARMRAZR" xfId="44"/>
    <cellStyle name="_МОДЕЛЬ_1 (2)_BALANCE.WARM.2011YEAR.NEW.UPDATE.SCHEME" xfId="45"/>
    <cellStyle name="_МОДЕЛЬ_1 (2)_NADB.JNVLS.APTEKA.2011(v1.3.3)" xfId="46"/>
    <cellStyle name="_МОДЕЛЬ_1 (2)_NADB.JNVLS.APTEKA.2011(v1.3.4)" xfId="47"/>
    <cellStyle name="_МОДЕЛЬ_1 (2)_PREDEL.JKH.UTV.2011(v1.0.1)" xfId="48"/>
    <cellStyle name="_МОДЕЛЬ_1 (2)_UPDATE.46EE.2011.TO.1.1" xfId="49"/>
    <cellStyle name="_МОДЕЛЬ_1 (2)_UPDATE.BALANCE.WARM.2011YEAR.TO.1.1" xfId="50"/>
    <cellStyle name="_НВВ 2009 постатейно свод по филиалам_09_02_09" xfId="51"/>
    <cellStyle name="_НВВ 2009 постатейно свод по филиалам_для Валентина" xfId="52"/>
    <cellStyle name="_Омск" xfId="53"/>
    <cellStyle name="_ОТ ИД 2009" xfId="54"/>
    <cellStyle name="_пр 5 тариф RAB" xfId="55"/>
    <cellStyle name="_пр 5 тариф RAB_46EE.2011(v1.0)" xfId="56"/>
    <cellStyle name="_пр 5 тариф RAB_ARMRAZR" xfId="57"/>
    <cellStyle name="_пр 5 тариф RAB_BALANCE.WARM.2011YEAR.NEW.UPDATE.SCHEME" xfId="58"/>
    <cellStyle name="_пр 5 тариф RAB_NADB.JNVLS.APTEKA.2011(v1.3.3)" xfId="59"/>
    <cellStyle name="_пр 5 тариф RAB_NADB.JNVLS.APTEKA.2011(v1.3.4)" xfId="60"/>
    <cellStyle name="_пр 5 тариф RAB_PREDEL.JKH.UTV.2011(v1.0.1)" xfId="61"/>
    <cellStyle name="_пр 5 тариф RAB_UPDATE.46EE.2011.TO.1.1" xfId="62"/>
    <cellStyle name="_пр 5 тариф RAB_UPDATE.BALANCE.WARM.2011YEAR.TO.1.1" xfId="63"/>
    <cellStyle name="_Предожение _ДБП_2009 г ( согласованные БП)  (2)" xfId="64"/>
    <cellStyle name="_Приложение МТС-3-КС" xfId="65"/>
    <cellStyle name="_Приложение-МТС--2-1" xfId="66"/>
    <cellStyle name="_Расчет RAB_22072008" xfId="67"/>
    <cellStyle name="_Расчет RAB_22072008_46EE.2011(v1.0)" xfId="68"/>
    <cellStyle name="_Расчет RAB_22072008_ARMRAZR" xfId="69"/>
    <cellStyle name="_Расчет RAB_22072008_BALANCE.WARM.2011YEAR.NEW.UPDATE.SCHEME" xfId="70"/>
    <cellStyle name="_Расчет RAB_22072008_NADB.JNVLS.APTEKA.2011(v1.3.3)" xfId="71"/>
    <cellStyle name="_Расчет RAB_22072008_NADB.JNVLS.APTEKA.2011(v1.3.4)" xfId="72"/>
    <cellStyle name="_Расчет RAB_22072008_PREDEL.JKH.UTV.2011(v1.0.1)" xfId="73"/>
    <cellStyle name="_Расчет RAB_22072008_UPDATE.46EE.2011.TO.1.1" xfId="74"/>
    <cellStyle name="_Расчет RAB_22072008_UPDATE.BALANCE.WARM.2011YEAR.TO.1.1" xfId="75"/>
    <cellStyle name="_Расчет RAB_Лен и МОЭСК_с 2010 года_14.04.2009_со сглаж_version 3.0_без ФСК" xfId="76"/>
    <cellStyle name="_Расчет RAB_Лен и МОЭСК_с 2010 года_14.04.2009_со сглаж_version 3.0_без ФСК_46EE.2011(v1.0)" xfId="77"/>
    <cellStyle name="_Расчет RAB_Лен и МОЭСК_с 2010 года_14.04.2009_со сглаж_version 3.0_без ФСК_ARMRAZR" xfId="78"/>
    <cellStyle name="_Расчет RAB_Лен и МОЭСК_с 2010 года_14.04.2009_со сглаж_version 3.0_без ФСК_BALANCE.WARM.2011YEAR.NEW.UPDATE.SCHEME" xfId="79"/>
    <cellStyle name="_Расчет RAB_Лен и МОЭСК_с 2010 года_14.04.2009_со сглаж_version 3.0_без ФСК_NADB.JNVLS.APTEKA.2011(v1.3.3)" xfId="80"/>
    <cellStyle name="_Расчет RAB_Лен и МОЭСК_с 2010 года_14.04.2009_со сглаж_version 3.0_без ФСК_NADB.JNVLS.APTEKA.2011(v1.3.4)" xfId="81"/>
    <cellStyle name="_Расчет RAB_Лен и МОЭСК_с 2010 года_14.04.2009_со сглаж_version 3.0_без ФСК_PREDEL.JKH.UTV.2011(v1.0.1)" xfId="82"/>
    <cellStyle name="_Расчет RAB_Лен и МОЭСК_с 2010 года_14.04.2009_со сглаж_version 3.0_без ФСК_UPDATE.46EE.2011.TO.1.1" xfId="83"/>
    <cellStyle name="_Расчет RAB_Лен и МОЭСК_с 2010 года_14.04.2009_со сглаж_version 3.0_без ФСК_UPDATE.BALANCE.WARM.2011YEAR.TO.1.1" xfId="84"/>
    <cellStyle name="_Свод по ИПР (2)" xfId="85"/>
    <cellStyle name="_таблицы для расчетов28-04-08_2006-2009_прибыль корр_по ИА" xfId="86"/>
    <cellStyle name="_таблицы для расчетов28-04-08_2006-2009с ИА" xfId="87"/>
    <cellStyle name="_Форма 6  РТК.xls(отчет по Адр пр. ЛО)" xfId="88"/>
    <cellStyle name="_Формат разбивки по МРСК_РСК" xfId="89"/>
    <cellStyle name="_Формат_для Согласования" xfId="90"/>
    <cellStyle name="_экон.форм-т ВО 1 с разбивкой" xfId="91"/>
    <cellStyle name="’ћѓћ‚›‰" xfId="92"/>
    <cellStyle name="’ћѓћ‚›‰ 2" xfId="93"/>
    <cellStyle name="’ћѓћ‚›‰_REP.BLR.2011 исправ.1" xfId="94"/>
    <cellStyle name="”€ќђќ‘ћ‚›‰" xfId="95"/>
    <cellStyle name="”€ќђќ‘ћ‚›‰ 2" xfId="96"/>
    <cellStyle name="”€Љ‘€ђЋ‚ЂЌЌ›‰" xfId="97"/>
    <cellStyle name="”€љ‘€ђћ‚ђќќ›‰ 2" xfId="98"/>
    <cellStyle name="”ќђќ‘ћ‚›‰" xfId="99"/>
    <cellStyle name="”ќђќ‘ћ‚›‰ 2" xfId="100"/>
    <cellStyle name="”ќђќ‘ћ‚›‰_REP.BLR.2011 исправ.1" xfId="101"/>
    <cellStyle name="”љ‘ђћ‚ђќќ›‰" xfId="102"/>
    <cellStyle name="”љ‘ђћ‚ђќќ›‰ 2" xfId="103"/>
    <cellStyle name="”љ‘ђћ‚ђќќ›‰_REP.BLR.2011 исправ.1" xfId="104"/>
    <cellStyle name="„…ќ…†ќ›‰" xfId="105"/>
    <cellStyle name="„…ќ…†ќ›‰ 2" xfId="106"/>
    <cellStyle name="„…ќ…†ќ›‰_REP.BLR.2011 исправ.1" xfId="107"/>
    <cellStyle name="„ђ’ђ" xfId="108"/>
    <cellStyle name="‡ђѓћ‹ћ‚ћљ1" xfId="109"/>
    <cellStyle name="‡ђѓћ‹ћ‚ћљ1 2" xfId="110"/>
    <cellStyle name="‡ђѓћ‹ћ‚ћљ1_REP.BLR.2011 исправ.1" xfId="111"/>
    <cellStyle name="‡ђѓћ‹ћ‚ћљ2" xfId="112"/>
    <cellStyle name="‡ђѓћ‹ћ‚ћљ2 2" xfId="113"/>
    <cellStyle name="‡ђѓћ‹ћ‚ћљ2_REP.BLR.2011 исправ.1" xfId="114"/>
    <cellStyle name="€’ћѓћ‚›‰" xfId="115"/>
    <cellStyle name="€’ћѓћ‚›‰ 2" xfId="116"/>
    <cellStyle name="1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2" xfId="129"/>
    <cellStyle name="20% - Accent1" xfId="130"/>
    <cellStyle name="20% - Accent1 2" xfId="131"/>
    <cellStyle name="20% - Accent1_46EE.2011(v1.0)" xfId="132"/>
    <cellStyle name="20% - Accent2" xfId="133"/>
    <cellStyle name="20% - Accent2 2" xfId="134"/>
    <cellStyle name="20% - Accent2_46EE.2011(v1.0)" xfId="135"/>
    <cellStyle name="20% - Accent3" xfId="136"/>
    <cellStyle name="20% - Accent3 2" xfId="137"/>
    <cellStyle name="20% - Accent3_46EE.2011(v1.0)" xfId="138"/>
    <cellStyle name="20% - Accent4" xfId="139"/>
    <cellStyle name="20% - Accent4 2" xfId="140"/>
    <cellStyle name="20% - Accent4_46EE.2011(v1.0)" xfId="141"/>
    <cellStyle name="20% - Accent5" xfId="142"/>
    <cellStyle name="20% - Accent5 2" xfId="143"/>
    <cellStyle name="20% - Accent5_46EE.2011(v1.0)" xfId="144"/>
    <cellStyle name="20% - Accent6" xfId="145"/>
    <cellStyle name="20% - Accent6 2" xfId="146"/>
    <cellStyle name="20% - Accent6_46EE.2011(v1.0)" xfId="147"/>
    <cellStyle name="20% - Акцент1 10" xfId="148"/>
    <cellStyle name="20% - Акцент1 2" xfId="149"/>
    <cellStyle name="20% - Акцент1 2 2" xfId="150"/>
    <cellStyle name="20% - Акцент1 2 3" xfId="151"/>
    <cellStyle name="20% - Акцент1 2_46EE.2011(v1.0)" xfId="152"/>
    <cellStyle name="20% - Акцент1 3" xfId="153"/>
    <cellStyle name="20% - Акцент1 3 2" xfId="154"/>
    <cellStyle name="20% - Акцент1 3_46EE.2011(v1.0)" xfId="155"/>
    <cellStyle name="20% - Акцент1 4" xfId="156"/>
    <cellStyle name="20% - Акцент1 4 2" xfId="157"/>
    <cellStyle name="20% - Акцент1 4_46EE.2011(v1.0)" xfId="158"/>
    <cellStyle name="20% - Акцент1 5" xfId="159"/>
    <cellStyle name="20% - Акцент1 5 2" xfId="160"/>
    <cellStyle name="20% - Акцент1 5_46EE.2011(v1.0)" xfId="161"/>
    <cellStyle name="20% - Акцент1 6" xfId="162"/>
    <cellStyle name="20% - Акцент1 6 2" xfId="163"/>
    <cellStyle name="20% - Акцент1 6_46EE.2011(v1.0)" xfId="164"/>
    <cellStyle name="20% - Акцент1 7" xfId="165"/>
    <cellStyle name="20% - Акцент1 7 2" xfId="166"/>
    <cellStyle name="20% - Акцент1 7_46EE.2011(v1.0)" xfId="167"/>
    <cellStyle name="20% - Акцент1 8" xfId="168"/>
    <cellStyle name="20% - Акцент1 8 2" xfId="169"/>
    <cellStyle name="20% - Акцент1 8_46EE.2011(v1.0)" xfId="170"/>
    <cellStyle name="20% - Акцент1 9" xfId="171"/>
    <cellStyle name="20% - Акцент1 9 2" xfId="172"/>
    <cellStyle name="20% - Акцент1 9_46EE.2011(v1.0)" xfId="173"/>
    <cellStyle name="20% - Акцент2 10" xfId="174"/>
    <cellStyle name="20% - Акцент2 2" xfId="175"/>
    <cellStyle name="20% - Акцент2 2 2" xfId="176"/>
    <cellStyle name="20% - Акцент2 2 3" xfId="177"/>
    <cellStyle name="20% - Акцент2 2_46EE.2011(v1.0)" xfId="178"/>
    <cellStyle name="20% - Акцент2 3" xfId="179"/>
    <cellStyle name="20% - Акцент2 3 2" xfId="180"/>
    <cellStyle name="20% - Акцент2 3_46EE.2011(v1.0)" xfId="181"/>
    <cellStyle name="20% - Акцент2 4" xfId="182"/>
    <cellStyle name="20% - Акцент2 4 2" xfId="183"/>
    <cellStyle name="20% - Акцент2 4_46EE.2011(v1.0)" xfId="184"/>
    <cellStyle name="20% - Акцент2 5" xfId="185"/>
    <cellStyle name="20% - Акцент2 5 2" xfId="186"/>
    <cellStyle name="20% - Акцент2 5_46EE.2011(v1.0)" xfId="187"/>
    <cellStyle name="20% - Акцент2 6" xfId="188"/>
    <cellStyle name="20% - Акцент2 6 2" xfId="189"/>
    <cellStyle name="20% - Акцент2 6_46EE.2011(v1.0)" xfId="190"/>
    <cellStyle name="20% - Акцент2 7" xfId="191"/>
    <cellStyle name="20% - Акцент2 7 2" xfId="192"/>
    <cellStyle name="20% - Акцент2 7_46EE.2011(v1.0)" xfId="193"/>
    <cellStyle name="20% - Акцент2 8" xfId="194"/>
    <cellStyle name="20% - Акцент2 8 2" xfId="195"/>
    <cellStyle name="20% - Акцент2 8_46EE.2011(v1.0)" xfId="196"/>
    <cellStyle name="20% - Акцент2 9" xfId="197"/>
    <cellStyle name="20% - Акцент2 9 2" xfId="198"/>
    <cellStyle name="20% - Акцент2 9_46EE.2011(v1.0)" xfId="199"/>
    <cellStyle name="20% - Акцент3 10" xfId="200"/>
    <cellStyle name="20% - Акцент3 2" xfId="201"/>
    <cellStyle name="20% - Акцент3 2 2" xfId="202"/>
    <cellStyle name="20% - Акцент3 2 3" xfId="203"/>
    <cellStyle name="20% - Акцент3 2_46EE.2011(v1.0)" xfId="204"/>
    <cellStyle name="20% - Акцент3 3" xfId="205"/>
    <cellStyle name="20% - Акцент3 3 2" xfId="206"/>
    <cellStyle name="20% - Акцент3 3_46EE.2011(v1.0)" xfId="207"/>
    <cellStyle name="20% - Акцент3 4" xfId="208"/>
    <cellStyle name="20% - Акцент3 4 2" xfId="209"/>
    <cellStyle name="20% - Акцент3 4_46EE.2011(v1.0)" xfId="210"/>
    <cellStyle name="20% - Акцент3 5" xfId="211"/>
    <cellStyle name="20% - Акцент3 5 2" xfId="212"/>
    <cellStyle name="20% - Акцент3 5_46EE.2011(v1.0)" xfId="213"/>
    <cellStyle name="20% - Акцент3 6" xfId="214"/>
    <cellStyle name="20% - Акцент3 6 2" xfId="215"/>
    <cellStyle name="20% - Акцент3 6_46EE.2011(v1.0)" xfId="216"/>
    <cellStyle name="20% - Акцент3 7" xfId="217"/>
    <cellStyle name="20% - Акцент3 7 2" xfId="218"/>
    <cellStyle name="20% - Акцент3 7_46EE.2011(v1.0)" xfId="219"/>
    <cellStyle name="20% - Акцент3 8" xfId="220"/>
    <cellStyle name="20% - Акцент3 8 2" xfId="221"/>
    <cellStyle name="20% - Акцент3 8_46EE.2011(v1.0)" xfId="222"/>
    <cellStyle name="20% - Акцент3 9" xfId="223"/>
    <cellStyle name="20% - Акцент3 9 2" xfId="224"/>
    <cellStyle name="20% - Акцент3 9_46EE.2011(v1.0)" xfId="225"/>
    <cellStyle name="20% - Акцент4 10" xfId="226"/>
    <cellStyle name="20% - Акцент4 2" xfId="227"/>
    <cellStyle name="20% - Акцент4 2 2" xfId="228"/>
    <cellStyle name="20% - Акцент4 2 3" xfId="229"/>
    <cellStyle name="20% - Акцент4 2_46EE.2011(v1.0)" xfId="230"/>
    <cellStyle name="20% - Акцент4 3" xfId="231"/>
    <cellStyle name="20% - Акцент4 3 2" xfId="232"/>
    <cellStyle name="20% - Акцент4 3_46EE.2011(v1.0)" xfId="233"/>
    <cellStyle name="20% - Акцент4 4" xfId="234"/>
    <cellStyle name="20% - Акцент4 4 2" xfId="235"/>
    <cellStyle name="20% - Акцент4 4_46EE.2011(v1.0)" xfId="236"/>
    <cellStyle name="20% - Акцент4 5" xfId="237"/>
    <cellStyle name="20% - Акцент4 5 2" xfId="238"/>
    <cellStyle name="20% - Акцент4 5_46EE.2011(v1.0)" xfId="239"/>
    <cellStyle name="20% - Акцент4 6" xfId="240"/>
    <cellStyle name="20% - Акцент4 6 2" xfId="241"/>
    <cellStyle name="20% - Акцент4 6_46EE.2011(v1.0)" xfId="242"/>
    <cellStyle name="20% - Акцент4 7" xfId="243"/>
    <cellStyle name="20% - Акцент4 7 2" xfId="244"/>
    <cellStyle name="20% - Акцент4 7_46EE.2011(v1.0)" xfId="245"/>
    <cellStyle name="20% - Акцент4 8" xfId="246"/>
    <cellStyle name="20% - Акцент4 8 2" xfId="247"/>
    <cellStyle name="20% - Акцент4 8_46EE.2011(v1.0)" xfId="248"/>
    <cellStyle name="20% - Акцент4 9" xfId="249"/>
    <cellStyle name="20% - Акцент4 9 2" xfId="250"/>
    <cellStyle name="20% - Акцент4 9_46EE.2011(v1.0)" xfId="251"/>
    <cellStyle name="20% - Акцент5 10" xfId="252"/>
    <cellStyle name="20% - Акцент5 2" xfId="253"/>
    <cellStyle name="20% - Акцент5 2 2" xfId="254"/>
    <cellStyle name="20% - Акцент5 2 3" xfId="255"/>
    <cellStyle name="20% - Акцент5 2_46EE.2011(v1.0)" xfId="256"/>
    <cellStyle name="20% - Акцент5 3" xfId="257"/>
    <cellStyle name="20% - Акцент5 3 2" xfId="258"/>
    <cellStyle name="20% - Акцент5 3_46EE.2011(v1.0)" xfId="259"/>
    <cellStyle name="20% - Акцент5 4" xfId="260"/>
    <cellStyle name="20% - Акцент5 4 2" xfId="261"/>
    <cellStyle name="20% - Акцент5 4_46EE.2011(v1.0)" xfId="262"/>
    <cellStyle name="20% - Акцент5 5" xfId="263"/>
    <cellStyle name="20% - Акцент5 5 2" xfId="264"/>
    <cellStyle name="20% - Акцент5 5_46EE.2011(v1.0)" xfId="265"/>
    <cellStyle name="20% - Акцент5 6" xfId="266"/>
    <cellStyle name="20% - Акцент5 6 2" xfId="267"/>
    <cellStyle name="20% - Акцент5 6_46EE.2011(v1.0)" xfId="268"/>
    <cellStyle name="20% - Акцент5 7" xfId="269"/>
    <cellStyle name="20% - Акцент5 7 2" xfId="270"/>
    <cellStyle name="20% - Акцент5 7_46EE.2011(v1.0)" xfId="271"/>
    <cellStyle name="20% - Акцент5 8" xfId="272"/>
    <cellStyle name="20% - Акцент5 8 2" xfId="273"/>
    <cellStyle name="20% - Акцент5 8_46EE.2011(v1.0)" xfId="274"/>
    <cellStyle name="20% - Акцент5 9" xfId="275"/>
    <cellStyle name="20% - Акцент5 9 2" xfId="276"/>
    <cellStyle name="20% - Акцент5 9_46EE.2011(v1.0)" xfId="277"/>
    <cellStyle name="20% - Акцент6 10" xfId="278"/>
    <cellStyle name="20% - Акцент6 2" xfId="279"/>
    <cellStyle name="20% - Акцент6 2 2" xfId="280"/>
    <cellStyle name="20% - Акцент6 2 3" xfId="281"/>
    <cellStyle name="20% - Акцент6 2_46EE.2011(v1.0)" xfId="282"/>
    <cellStyle name="20% - Акцент6 3" xfId="283"/>
    <cellStyle name="20% - Акцент6 3 2" xfId="284"/>
    <cellStyle name="20% - Акцент6 3_46EE.2011(v1.0)" xfId="285"/>
    <cellStyle name="20% - Акцент6 4" xfId="286"/>
    <cellStyle name="20% - Акцент6 4 2" xfId="287"/>
    <cellStyle name="20% - Акцент6 4_46EE.2011(v1.0)" xfId="288"/>
    <cellStyle name="20% - Акцент6 5" xfId="289"/>
    <cellStyle name="20% - Акцент6 5 2" xfId="290"/>
    <cellStyle name="20% - Акцент6 5_46EE.2011(v1.0)" xfId="291"/>
    <cellStyle name="20% - Акцент6 6" xfId="292"/>
    <cellStyle name="20% - Акцент6 6 2" xfId="293"/>
    <cellStyle name="20% - Акцент6 6_46EE.2011(v1.0)" xfId="294"/>
    <cellStyle name="20% - Акцент6 7" xfId="295"/>
    <cellStyle name="20% - Акцент6 7 2" xfId="296"/>
    <cellStyle name="20% - Акцент6 7_46EE.2011(v1.0)" xfId="297"/>
    <cellStyle name="20% - Акцент6 8" xfId="298"/>
    <cellStyle name="20% - Акцент6 8 2" xfId="299"/>
    <cellStyle name="20% - Акцент6 8_46EE.2011(v1.0)" xfId="300"/>
    <cellStyle name="20% - Акцент6 9" xfId="301"/>
    <cellStyle name="20% - Акцент6 9 2" xfId="302"/>
    <cellStyle name="20% - Акцент6 9_46EE.2011(v1.0)" xfId="303"/>
    <cellStyle name="40% - Accent1" xfId="304"/>
    <cellStyle name="40% - Accent1 2" xfId="305"/>
    <cellStyle name="40% - Accent1_46EE.2011(v1.0)" xfId="306"/>
    <cellStyle name="40% - Accent2" xfId="307"/>
    <cellStyle name="40% - Accent2 2" xfId="308"/>
    <cellStyle name="40% - Accent2_46EE.2011(v1.0)" xfId="309"/>
    <cellStyle name="40% - Accent3" xfId="310"/>
    <cellStyle name="40% - Accent3 2" xfId="311"/>
    <cellStyle name="40% - Accent3_46EE.2011(v1.0)" xfId="312"/>
    <cellStyle name="40% - Accent4" xfId="313"/>
    <cellStyle name="40% - Accent4 2" xfId="314"/>
    <cellStyle name="40% - Accent4_46EE.2011(v1.0)" xfId="315"/>
    <cellStyle name="40% - Accent5" xfId="316"/>
    <cellStyle name="40% - Accent5 2" xfId="317"/>
    <cellStyle name="40% - Accent5_46EE.2011(v1.0)" xfId="318"/>
    <cellStyle name="40% - Accent6" xfId="319"/>
    <cellStyle name="40% - Accent6 2" xfId="320"/>
    <cellStyle name="40% - Accent6_46EE.2011(v1.0)" xfId="321"/>
    <cellStyle name="40% - Акцент1 10" xfId="322"/>
    <cellStyle name="40% - Акцент1 2" xfId="323"/>
    <cellStyle name="40% - Акцент1 2 2" xfId="324"/>
    <cellStyle name="40% - Акцент1 2 3" xfId="325"/>
    <cellStyle name="40% - Акцент1 2_46EE.2011(v1.0)" xfId="326"/>
    <cellStyle name="40% - Акцент1 3" xfId="327"/>
    <cellStyle name="40% - Акцент1 3 2" xfId="328"/>
    <cellStyle name="40% - Акцент1 3_46EE.2011(v1.0)" xfId="329"/>
    <cellStyle name="40% - Акцент1 4" xfId="330"/>
    <cellStyle name="40% - Акцент1 4 2" xfId="331"/>
    <cellStyle name="40% - Акцент1 4_46EE.2011(v1.0)" xfId="332"/>
    <cellStyle name="40% - Акцент1 5" xfId="333"/>
    <cellStyle name="40% - Акцент1 5 2" xfId="334"/>
    <cellStyle name="40% - Акцент1 5_46EE.2011(v1.0)" xfId="335"/>
    <cellStyle name="40% - Акцент1 6" xfId="336"/>
    <cellStyle name="40% - Акцент1 6 2" xfId="337"/>
    <cellStyle name="40% - Акцент1 6_46EE.2011(v1.0)" xfId="338"/>
    <cellStyle name="40% - Акцент1 7" xfId="339"/>
    <cellStyle name="40% - Акцент1 7 2" xfId="340"/>
    <cellStyle name="40% - Акцент1 7_46EE.2011(v1.0)" xfId="341"/>
    <cellStyle name="40% - Акцент1 8" xfId="342"/>
    <cellStyle name="40% - Акцент1 8 2" xfId="343"/>
    <cellStyle name="40% - Акцент1 8_46EE.2011(v1.0)" xfId="344"/>
    <cellStyle name="40% - Акцент1 9" xfId="345"/>
    <cellStyle name="40% - Акцент1 9 2" xfId="346"/>
    <cellStyle name="40% - Акцент1 9_46EE.2011(v1.0)" xfId="347"/>
    <cellStyle name="40% - Акцент2 10" xfId="348"/>
    <cellStyle name="40% - Акцент2 2" xfId="349"/>
    <cellStyle name="40% - Акцент2 2 2" xfId="350"/>
    <cellStyle name="40% - Акцент2 2 3" xfId="351"/>
    <cellStyle name="40% - Акцент2 2_46EE.2011(v1.0)" xfId="352"/>
    <cellStyle name="40% - Акцент2 3" xfId="353"/>
    <cellStyle name="40% - Акцент2 3 2" xfId="354"/>
    <cellStyle name="40% - Акцент2 3_46EE.2011(v1.0)" xfId="355"/>
    <cellStyle name="40% - Акцент2 4" xfId="356"/>
    <cellStyle name="40% - Акцент2 4 2" xfId="357"/>
    <cellStyle name="40% - Акцент2 4_46EE.2011(v1.0)" xfId="358"/>
    <cellStyle name="40% - Акцент2 5" xfId="359"/>
    <cellStyle name="40% - Акцент2 5 2" xfId="360"/>
    <cellStyle name="40% - Акцент2 5_46EE.2011(v1.0)" xfId="361"/>
    <cellStyle name="40% - Акцент2 6" xfId="362"/>
    <cellStyle name="40% - Акцент2 6 2" xfId="363"/>
    <cellStyle name="40% - Акцент2 6_46EE.2011(v1.0)" xfId="364"/>
    <cellStyle name="40% - Акцент2 7" xfId="365"/>
    <cellStyle name="40% - Акцент2 7 2" xfId="366"/>
    <cellStyle name="40% - Акцент2 7_46EE.2011(v1.0)" xfId="367"/>
    <cellStyle name="40% - Акцент2 8" xfId="368"/>
    <cellStyle name="40% - Акцент2 8 2" xfId="369"/>
    <cellStyle name="40% - Акцент2 8_46EE.2011(v1.0)" xfId="370"/>
    <cellStyle name="40% - Акцент2 9" xfId="371"/>
    <cellStyle name="40% - Акцент2 9 2" xfId="372"/>
    <cellStyle name="40% - Акцент2 9_46EE.2011(v1.0)" xfId="373"/>
    <cellStyle name="40% - Акцент3 10" xfId="374"/>
    <cellStyle name="40% - Акцент3 2" xfId="375"/>
    <cellStyle name="40% - Акцент3 2 2" xfId="376"/>
    <cellStyle name="40% - Акцент3 2 3" xfId="377"/>
    <cellStyle name="40% - Акцент3 2_46EE.2011(v1.0)" xfId="378"/>
    <cellStyle name="40% - Акцент3 3" xfId="379"/>
    <cellStyle name="40% - Акцент3 3 2" xfId="380"/>
    <cellStyle name="40% - Акцент3 3_46EE.2011(v1.0)" xfId="381"/>
    <cellStyle name="40% - Акцент3 4" xfId="382"/>
    <cellStyle name="40% - Акцент3 4 2" xfId="383"/>
    <cellStyle name="40% - Акцент3 4_46EE.2011(v1.0)" xfId="384"/>
    <cellStyle name="40% - Акцент3 5" xfId="385"/>
    <cellStyle name="40% - Акцент3 5 2" xfId="386"/>
    <cellStyle name="40% - Акцент3 5_46EE.2011(v1.0)" xfId="387"/>
    <cellStyle name="40% - Акцент3 6" xfId="388"/>
    <cellStyle name="40% - Акцент3 6 2" xfId="389"/>
    <cellStyle name="40% - Акцент3 6_46EE.2011(v1.0)" xfId="390"/>
    <cellStyle name="40% - Акцент3 7" xfId="391"/>
    <cellStyle name="40% - Акцент3 7 2" xfId="392"/>
    <cellStyle name="40% - Акцент3 7_46EE.2011(v1.0)" xfId="393"/>
    <cellStyle name="40% - Акцент3 8" xfId="394"/>
    <cellStyle name="40% - Акцент3 8 2" xfId="395"/>
    <cellStyle name="40% - Акцент3 8_46EE.2011(v1.0)" xfId="396"/>
    <cellStyle name="40% - Акцент3 9" xfId="397"/>
    <cellStyle name="40% - Акцент3 9 2" xfId="398"/>
    <cellStyle name="40% - Акцент3 9_46EE.2011(v1.0)" xfId="399"/>
    <cellStyle name="40% - Акцент4 10" xfId="400"/>
    <cellStyle name="40% - Акцент4 2" xfId="401"/>
    <cellStyle name="40% - Акцент4 2 2" xfId="402"/>
    <cellStyle name="40% - Акцент4 2 3" xfId="403"/>
    <cellStyle name="40% - Акцент4 2_46EE.2011(v1.0)" xfId="404"/>
    <cellStyle name="40% - Акцент4 3" xfId="405"/>
    <cellStyle name="40% - Акцент4 3 2" xfId="406"/>
    <cellStyle name="40% - Акцент4 3_46EE.2011(v1.0)" xfId="407"/>
    <cellStyle name="40% - Акцент4 4" xfId="408"/>
    <cellStyle name="40% - Акцент4 4 2" xfId="409"/>
    <cellStyle name="40% - Акцент4 4_46EE.2011(v1.0)" xfId="410"/>
    <cellStyle name="40% - Акцент4 5" xfId="411"/>
    <cellStyle name="40% - Акцент4 5 2" xfId="412"/>
    <cellStyle name="40% - Акцент4 5_46EE.2011(v1.0)" xfId="413"/>
    <cellStyle name="40% - Акцент4 6" xfId="414"/>
    <cellStyle name="40% - Акцент4 6 2" xfId="415"/>
    <cellStyle name="40% - Акцент4 6_46EE.2011(v1.0)" xfId="416"/>
    <cellStyle name="40% - Акцент4 7" xfId="417"/>
    <cellStyle name="40% - Акцент4 7 2" xfId="418"/>
    <cellStyle name="40% - Акцент4 7_46EE.2011(v1.0)" xfId="419"/>
    <cellStyle name="40% - Акцент4 8" xfId="420"/>
    <cellStyle name="40% - Акцент4 8 2" xfId="421"/>
    <cellStyle name="40% - Акцент4 8_46EE.2011(v1.0)" xfId="422"/>
    <cellStyle name="40% - Акцент4 9" xfId="423"/>
    <cellStyle name="40% - Акцент4 9 2" xfId="424"/>
    <cellStyle name="40% - Акцент4 9_46EE.2011(v1.0)" xfId="425"/>
    <cellStyle name="40% - Акцент5 10" xfId="426"/>
    <cellStyle name="40% - Акцент5 2" xfId="427"/>
    <cellStyle name="40% - Акцент5 2 2" xfId="428"/>
    <cellStyle name="40% - Акцент5 2 3" xfId="429"/>
    <cellStyle name="40% - Акцент5 2_46EE.2011(v1.0)" xfId="430"/>
    <cellStyle name="40% - Акцент5 3" xfId="431"/>
    <cellStyle name="40% - Акцент5 3 2" xfId="432"/>
    <cellStyle name="40% - Акцент5 3_46EE.2011(v1.0)" xfId="433"/>
    <cellStyle name="40% - Акцент5 4" xfId="434"/>
    <cellStyle name="40% - Акцент5 4 2" xfId="435"/>
    <cellStyle name="40% - Акцент5 4_46EE.2011(v1.0)" xfId="436"/>
    <cellStyle name="40% - Акцент5 5" xfId="437"/>
    <cellStyle name="40% - Акцент5 5 2" xfId="438"/>
    <cellStyle name="40% - Акцент5 5_46EE.2011(v1.0)" xfId="439"/>
    <cellStyle name="40% - Акцент5 6" xfId="440"/>
    <cellStyle name="40% - Акцент5 6 2" xfId="441"/>
    <cellStyle name="40% - Акцент5 6_46EE.2011(v1.0)" xfId="442"/>
    <cellStyle name="40% - Акцент5 7" xfId="443"/>
    <cellStyle name="40% - Акцент5 7 2" xfId="444"/>
    <cellStyle name="40% - Акцент5 7_46EE.2011(v1.0)" xfId="445"/>
    <cellStyle name="40% - Акцент5 8" xfId="446"/>
    <cellStyle name="40% - Акцент5 8 2" xfId="447"/>
    <cellStyle name="40% - Акцент5 8_46EE.2011(v1.0)" xfId="448"/>
    <cellStyle name="40% - Акцент5 9" xfId="449"/>
    <cellStyle name="40% - Акцент5 9 2" xfId="450"/>
    <cellStyle name="40% - Акцент5 9_46EE.2011(v1.0)" xfId="451"/>
    <cellStyle name="40% - Акцент6 10" xfId="452"/>
    <cellStyle name="40% - Акцент6 2" xfId="453"/>
    <cellStyle name="40% - Акцент6 2 2" xfId="454"/>
    <cellStyle name="40% - Акцент6 2 3" xfId="455"/>
    <cellStyle name="40% - Акцент6 2_46EE.2011(v1.0)" xfId="456"/>
    <cellStyle name="40% - Акцент6 3" xfId="457"/>
    <cellStyle name="40% - Акцент6 3 2" xfId="458"/>
    <cellStyle name="40% - Акцент6 3_46EE.2011(v1.0)" xfId="459"/>
    <cellStyle name="40% - Акцент6 4" xfId="460"/>
    <cellStyle name="40% - Акцент6 4 2" xfId="461"/>
    <cellStyle name="40% - Акцент6 4_46EE.2011(v1.0)" xfId="462"/>
    <cellStyle name="40% - Акцент6 5" xfId="463"/>
    <cellStyle name="40% - Акцент6 5 2" xfId="464"/>
    <cellStyle name="40% - Акцент6 5_46EE.2011(v1.0)" xfId="465"/>
    <cellStyle name="40% - Акцент6 6" xfId="466"/>
    <cellStyle name="40% - Акцент6 6 2" xfId="467"/>
    <cellStyle name="40% - Акцент6 6_46EE.2011(v1.0)" xfId="468"/>
    <cellStyle name="40% - Акцент6 7" xfId="469"/>
    <cellStyle name="40% - Акцент6 7 2" xfId="470"/>
    <cellStyle name="40% - Акцент6 7_46EE.2011(v1.0)" xfId="471"/>
    <cellStyle name="40% - Акцент6 8" xfId="472"/>
    <cellStyle name="40% - Акцент6 8 2" xfId="473"/>
    <cellStyle name="40% - Акцент6 8_46EE.2011(v1.0)" xfId="474"/>
    <cellStyle name="40% - Акцент6 9" xfId="475"/>
    <cellStyle name="40% - Акцент6 9 2" xfId="476"/>
    <cellStyle name="40% - Акцент6 9_46EE.2011(v1.0)" xfId="477"/>
    <cellStyle name="60% - Accent1" xfId="478"/>
    <cellStyle name="60% - Accent2" xfId="479"/>
    <cellStyle name="60% - Accent3" xfId="480"/>
    <cellStyle name="60% - Accent4" xfId="481"/>
    <cellStyle name="60% - Accent5" xfId="482"/>
    <cellStyle name="60% - Accent6" xfId="483"/>
    <cellStyle name="60% - Акцент1 10" xfId="484"/>
    <cellStyle name="60% - Акцент1 2" xfId="485"/>
    <cellStyle name="60% - Акцент1 2 2" xfId="486"/>
    <cellStyle name="60% - Акцент1 2 3" xfId="487"/>
    <cellStyle name="60% - Акцент1 3" xfId="488"/>
    <cellStyle name="60% - Акцент1 3 2" xfId="489"/>
    <cellStyle name="60% - Акцент1 4" xfId="490"/>
    <cellStyle name="60% - Акцент1 4 2" xfId="491"/>
    <cellStyle name="60% - Акцент1 5" xfId="492"/>
    <cellStyle name="60% - Акцент1 5 2" xfId="493"/>
    <cellStyle name="60% - Акцент1 6" xfId="494"/>
    <cellStyle name="60% - Акцент1 6 2" xfId="495"/>
    <cellStyle name="60% - Акцент1 7" xfId="496"/>
    <cellStyle name="60% - Акцент1 7 2" xfId="497"/>
    <cellStyle name="60% - Акцент1 8" xfId="498"/>
    <cellStyle name="60% - Акцент1 8 2" xfId="499"/>
    <cellStyle name="60% - Акцент1 9" xfId="500"/>
    <cellStyle name="60% - Акцент1 9 2" xfId="501"/>
    <cellStyle name="60% - Акцент2 10" xfId="502"/>
    <cellStyle name="60% - Акцент2 2" xfId="503"/>
    <cellStyle name="60% - Акцент2 2 2" xfId="504"/>
    <cellStyle name="60% - Акцент2 2 3" xfId="505"/>
    <cellStyle name="60% - Акцент2 3" xfId="506"/>
    <cellStyle name="60% - Акцент2 3 2" xfId="507"/>
    <cellStyle name="60% - Акцент2 4" xfId="508"/>
    <cellStyle name="60% - Акцент2 4 2" xfId="509"/>
    <cellStyle name="60% - Акцент2 5" xfId="510"/>
    <cellStyle name="60% - Акцент2 5 2" xfId="511"/>
    <cellStyle name="60% - Акцент2 6" xfId="512"/>
    <cellStyle name="60% - Акцент2 6 2" xfId="513"/>
    <cellStyle name="60% - Акцент2 7" xfId="514"/>
    <cellStyle name="60% - Акцент2 7 2" xfId="515"/>
    <cellStyle name="60% - Акцент2 8" xfId="516"/>
    <cellStyle name="60% - Акцент2 8 2" xfId="517"/>
    <cellStyle name="60% - Акцент2 9" xfId="518"/>
    <cellStyle name="60% - Акцент2 9 2" xfId="519"/>
    <cellStyle name="60% - Акцент3 10" xfId="520"/>
    <cellStyle name="60% - Акцент3 2" xfId="521"/>
    <cellStyle name="60% - Акцент3 2 2" xfId="522"/>
    <cellStyle name="60% - Акцент3 2 3" xfId="523"/>
    <cellStyle name="60% - Акцент3 3" xfId="524"/>
    <cellStyle name="60% - Акцент3 3 2" xfId="525"/>
    <cellStyle name="60% - Акцент3 4" xfId="526"/>
    <cellStyle name="60% - Акцент3 4 2" xfId="527"/>
    <cellStyle name="60% - Акцент3 5" xfId="528"/>
    <cellStyle name="60% - Акцент3 5 2" xfId="529"/>
    <cellStyle name="60% - Акцент3 6" xfId="530"/>
    <cellStyle name="60% - Акцент3 6 2" xfId="531"/>
    <cellStyle name="60% - Акцент3 7" xfId="532"/>
    <cellStyle name="60% - Акцент3 7 2" xfId="533"/>
    <cellStyle name="60% - Акцент3 8" xfId="534"/>
    <cellStyle name="60% - Акцент3 8 2" xfId="535"/>
    <cellStyle name="60% - Акцент3 9" xfId="536"/>
    <cellStyle name="60% - Акцент3 9 2" xfId="537"/>
    <cellStyle name="60% - Акцент4 10" xfId="538"/>
    <cellStyle name="60% - Акцент4 2" xfId="539"/>
    <cellStyle name="60% - Акцент4 2 2" xfId="540"/>
    <cellStyle name="60% - Акцент4 2 3" xfId="541"/>
    <cellStyle name="60% - Акцент4 3" xfId="542"/>
    <cellStyle name="60% - Акцент4 3 2" xfId="543"/>
    <cellStyle name="60% - Акцент4 4" xfId="544"/>
    <cellStyle name="60% - Акцент4 4 2" xfId="545"/>
    <cellStyle name="60% - Акцент4 5" xfId="546"/>
    <cellStyle name="60% - Акцент4 5 2" xfId="547"/>
    <cellStyle name="60% - Акцент4 6" xfId="548"/>
    <cellStyle name="60% - Акцент4 6 2" xfId="549"/>
    <cellStyle name="60% - Акцент4 7" xfId="550"/>
    <cellStyle name="60% - Акцент4 7 2" xfId="551"/>
    <cellStyle name="60% - Акцент4 8" xfId="552"/>
    <cellStyle name="60% - Акцент4 8 2" xfId="553"/>
    <cellStyle name="60% - Акцент4 9" xfId="554"/>
    <cellStyle name="60% - Акцент4 9 2" xfId="555"/>
    <cellStyle name="60% - Акцент5 10" xfId="556"/>
    <cellStyle name="60% - Акцент5 2" xfId="557"/>
    <cellStyle name="60% - Акцент5 2 2" xfId="558"/>
    <cellStyle name="60% - Акцент5 2 3" xfId="559"/>
    <cellStyle name="60% - Акцент5 3" xfId="560"/>
    <cellStyle name="60% - Акцент5 3 2" xfId="561"/>
    <cellStyle name="60% - Акцент5 4" xfId="562"/>
    <cellStyle name="60% - Акцент5 4 2" xfId="563"/>
    <cellStyle name="60% - Акцент5 5" xfId="564"/>
    <cellStyle name="60% - Акцент5 5 2" xfId="565"/>
    <cellStyle name="60% - Акцент5 6" xfId="566"/>
    <cellStyle name="60% - Акцент5 6 2" xfId="567"/>
    <cellStyle name="60% - Акцент5 7" xfId="568"/>
    <cellStyle name="60% - Акцент5 7 2" xfId="569"/>
    <cellStyle name="60% - Акцент5 8" xfId="570"/>
    <cellStyle name="60% - Акцент5 8 2" xfId="571"/>
    <cellStyle name="60% - Акцент5 9" xfId="572"/>
    <cellStyle name="60% - Акцент5 9 2" xfId="573"/>
    <cellStyle name="60% - Акцент6 10" xfId="574"/>
    <cellStyle name="60% - Акцент6 2" xfId="575"/>
    <cellStyle name="60% - Акцент6 2 2" xfId="576"/>
    <cellStyle name="60% - Акцент6 2 3" xfId="577"/>
    <cellStyle name="60% - Акцент6 3" xfId="578"/>
    <cellStyle name="60% - Акцент6 3 2" xfId="579"/>
    <cellStyle name="60% - Акцент6 4" xfId="580"/>
    <cellStyle name="60% - Акцент6 4 2" xfId="581"/>
    <cellStyle name="60% - Акцент6 5" xfId="582"/>
    <cellStyle name="60% - Акцент6 5 2" xfId="583"/>
    <cellStyle name="60% - Акцент6 6" xfId="584"/>
    <cellStyle name="60% - Акцент6 6 2" xfId="585"/>
    <cellStyle name="60% - Акцент6 7" xfId="586"/>
    <cellStyle name="60% - Акцент6 7 2" xfId="587"/>
    <cellStyle name="60% - Акцент6 8" xfId="588"/>
    <cellStyle name="60% - Акцент6 8 2" xfId="589"/>
    <cellStyle name="60% - Акцент6 9" xfId="590"/>
    <cellStyle name="60% - Акцент6 9 2" xfId="591"/>
    <cellStyle name="8pt" xfId="592"/>
    <cellStyle name="Aaia?iue" xfId="593"/>
    <cellStyle name="Aaia?iue [0]" xfId="594"/>
    <cellStyle name="Aaia?iue_vaqduGfTSN7qyUJNWHRlcWo3H" xfId="595"/>
    <cellStyle name="Äåíåæíûé [0]_vaqduGfTSN7qyUJNWHRlcWo3H" xfId="596"/>
    <cellStyle name="Äåíåæíûé_vaqduGfTSN7qyUJNWHRlcWo3H" xfId="597"/>
    <cellStyle name="Accent1" xfId="598"/>
    <cellStyle name="Accent2" xfId="599"/>
    <cellStyle name="Accent3" xfId="600"/>
    <cellStyle name="Accent4" xfId="601"/>
    <cellStyle name="Accent5" xfId="602"/>
    <cellStyle name="Accent6" xfId="603"/>
    <cellStyle name="acct" xfId="604"/>
    <cellStyle name="Ăčďĺđńńűëęŕ" xfId="605"/>
    <cellStyle name="AeE­ [0]_?A°??µAoC?" xfId="606"/>
    <cellStyle name="AeE­_?A°??µAoC?" xfId="607"/>
    <cellStyle name="Aeia?nnueea" xfId="608"/>
    <cellStyle name="AFE" xfId="609"/>
    <cellStyle name="Áĺççŕůčňíűé" xfId="610"/>
    <cellStyle name="Äĺíĺćíűé [0]_(ňŕá 3č)" xfId="611"/>
    <cellStyle name="Äĺíĺćíűé_(ňŕá 3č)" xfId="612"/>
    <cellStyle name="Arial 10" xfId="613"/>
    <cellStyle name="Arial 12" xfId="614"/>
    <cellStyle name="Bad" xfId="615"/>
    <cellStyle name="Balance" xfId="616"/>
    <cellStyle name="BalanceBold" xfId="617"/>
    <cellStyle name="BLACK" xfId="618"/>
    <cellStyle name="Blue" xfId="619"/>
    <cellStyle name="Body" xfId="620"/>
    <cellStyle name="British Pound" xfId="621"/>
    <cellStyle name="C?AO_?A°??µAoC?" xfId="622"/>
    <cellStyle name="Calc Currency (0)" xfId="623"/>
    <cellStyle name="Calculation" xfId="624"/>
    <cellStyle name="Case" xfId="625"/>
    <cellStyle name="Center Across" xfId="626"/>
    <cellStyle name="Check" xfId="627"/>
    <cellStyle name="Check Cell" xfId="628"/>
    <cellStyle name="Column Heading" xfId="629"/>
    <cellStyle name="Comma [0]_Bdgt99D09_04Dep" xfId="630"/>
    <cellStyle name="Comma [1]" xfId="631"/>
    <cellStyle name="Comma 0" xfId="632"/>
    <cellStyle name="Comma 0*" xfId="633"/>
    <cellStyle name="Comma 2" xfId="634"/>
    <cellStyle name="Comma_AR 19.11. for sales" xfId="635"/>
    <cellStyle name="Comma0" xfId="636"/>
    <cellStyle name="Comma0 2" xfId="637"/>
    <cellStyle name="Çŕůčňíűé" xfId="638"/>
    <cellStyle name="Currency [0]" xfId="639"/>
    <cellStyle name="Currency [0] 2" xfId="640"/>
    <cellStyle name="Currency [0] 2 2" xfId="641"/>
    <cellStyle name="Currency [0] 2 3" xfId="642"/>
    <cellStyle name="Currency [0] 2 4" xfId="643"/>
    <cellStyle name="Currency [0] 2 5" xfId="644"/>
    <cellStyle name="Currency [0] 2 6" xfId="645"/>
    <cellStyle name="Currency [0] 2 7" xfId="646"/>
    <cellStyle name="Currency [0] 2 8" xfId="647"/>
    <cellStyle name="Currency [0] 3" xfId="648"/>
    <cellStyle name="Currency [0] 3 2" xfId="649"/>
    <cellStyle name="Currency [0] 3 3" xfId="650"/>
    <cellStyle name="Currency [0] 3 4" xfId="651"/>
    <cellStyle name="Currency [0] 3 5" xfId="652"/>
    <cellStyle name="Currency [0] 3 6" xfId="653"/>
    <cellStyle name="Currency [0] 3 7" xfId="654"/>
    <cellStyle name="Currency [0] 3 8" xfId="655"/>
    <cellStyle name="Currency [0] 4" xfId="656"/>
    <cellStyle name="Currency [0] 4 2" xfId="657"/>
    <cellStyle name="Currency [0] 4 3" xfId="658"/>
    <cellStyle name="Currency [0] 4 4" xfId="659"/>
    <cellStyle name="Currency [0] 4 5" xfId="660"/>
    <cellStyle name="Currency [0] 4 6" xfId="661"/>
    <cellStyle name="Currency [0] 4 7" xfId="662"/>
    <cellStyle name="Currency [0] 4 8" xfId="663"/>
    <cellStyle name="Currency [0] 5" xfId="664"/>
    <cellStyle name="Currency [0] 5 2" xfId="665"/>
    <cellStyle name="Currency [0] 5 3" xfId="666"/>
    <cellStyle name="Currency [0] 5 4" xfId="667"/>
    <cellStyle name="Currency [0] 5 5" xfId="668"/>
    <cellStyle name="Currency [0] 5 6" xfId="669"/>
    <cellStyle name="Currency [0] 5 7" xfId="670"/>
    <cellStyle name="Currency [0] 5 8" xfId="671"/>
    <cellStyle name="Currency [0] 6" xfId="672"/>
    <cellStyle name="Currency [0] 6 2" xfId="673"/>
    <cellStyle name="Currency [0] 7" xfId="674"/>
    <cellStyle name="Currency [0] 7 2" xfId="675"/>
    <cellStyle name="Currency [0] 8" xfId="676"/>
    <cellStyle name="Currency [0] 8 2" xfId="677"/>
    <cellStyle name="Currency [0] 9" xfId="678"/>
    <cellStyle name="Currency [1]" xfId="679"/>
    <cellStyle name="Currency 0" xfId="680"/>
    <cellStyle name="Currency 2" xfId="681"/>
    <cellStyle name="Currency_Bdgt99D09_04Dep" xfId="682"/>
    <cellStyle name="Currency0" xfId="683"/>
    <cellStyle name="Currency0 2" xfId="684"/>
    <cellStyle name="Currency0_REP.BLR.2011 исправ.1" xfId="685"/>
    <cellStyle name="Data" xfId="686"/>
    <cellStyle name="DataBold" xfId="687"/>
    <cellStyle name="Date" xfId="688"/>
    <cellStyle name="Date 2" xfId="689"/>
    <cellStyle name="Date Aligned" xfId="690"/>
    <cellStyle name="Date_LRP Model (13.05.02)" xfId="691"/>
    <cellStyle name="Dates" xfId="692"/>
    <cellStyle name="Dec_0" xfId="693"/>
    <cellStyle name="Dollars" xfId="694"/>
    <cellStyle name="Dotted Line" xfId="695"/>
    <cellStyle name="Double Accounting" xfId="696"/>
    <cellStyle name="E-mail" xfId="697"/>
    <cellStyle name="Euro" xfId="698"/>
    <cellStyle name="Euro 2" xfId="699"/>
    <cellStyle name="Euro 2 2" xfId="700"/>
    <cellStyle name="Explanatory Text" xfId="701"/>
    <cellStyle name="Ezres [0]_Document" xfId="702"/>
    <cellStyle name="Ezres_Document" xfId="703"/>
    <cellStyle name="F2" xfId="704"/>
    <cellStyle name="F2 2" xfId="705"/>
    <cellStyle name="F3" xfId="706"/>
    <cellStyle name="F3 2" xfId="707"/>
    <cellStyle name="F4" xfId="708"/>
    <cellStyle name="F4 2" xfId="709"/>
    <cellStyle name="F5" xfId="710"/>
    <cellStyle name="F5 2" xfId="711"/>
    <cellStyle name="F6" xfId="712"/>
    <cellStyle name="F6 2" xfId="713"/>
    <cellStyle name="F7" xfId="714"/>
    <cellStyle name="F7 2" xfId="715"/>
    <cellStyle name="F8" xfId="716"/>
    <cellStyle name="F8 2" xfId="717"/>
    <cellStyle name="Fixed" xfId="718"/>
    <cellStyle name="Fixed 2" xfId="719"/>
    <cellStyle name="footer" xfId="720"/>
    <cellStyle name="Footnote" xfId="721"/>
    <cellStyle name="Good" xfId="722"/>
    <cellStyle name="Green" xfId="723"/>
    <cellStyle name="Hard Percent" xfId="724"/>
    <cellStyle name="Header" xfId="725"/>
    <cellStyle name="Header1" xfId="726"/>
    <cellStyle name="Header2" xfId="727"/>
    <cellStyle name="heading" xfId="728"/>
    <cellStyle name="Heading 1" xfId="729"/>
    <cellStyle name="Heading 1 2" xfId="730"/>
    <cellStyle name="Heading 1_REP.BLR.2011 исправ.1" xfId="731"/>
    <cellStyle name="Heading 2" xfId="732"/>
    <cellStyle name="Heading 2 2" xfId="733"/>
    <cellStyle name="Heading 2_REP.BLR.2011 исправ.1" xfId="734"/>
    <cellStyle name="Heading 3" xfId="735"/>
    <cellStyle name="Heading 3 2" xfId="736"/>
    <cellStyle name="Heading 3_REP.BLR.2011 исправ.1" xfId="737"/>
    <cellStyle name="Heading 4" xfId="738"/>
    <cellStyle name="Heading 5" xfId="739"/>
    <cellStyle name="heading_a2" xfId="740"/>
    <cellStyle name="Heading2" xfId="741"/>
    <cellStyle name="HeadingS" xfId="742"/>
    <cellStyle name="Hide" xfId="743"/>
    <cellStyle name="I?ioaio" xfId="744"/>
    <cellStyle name="Iau?iue" xfId="745"/>
    <cellStyle name="Îáű÷íűé__FES" xfId="746"/>
    <cellStyle name="Îáû÷íûé_vaqduGfTSN7qyUJNWHRlcWo3H" xfId="747"/>
    <cellStyle name="Îňęđűâŕâřŕ˙ń˙ ăčďĺđńńűëęŕ" xfId="748"/>
    <cellStyle name="Input" xfId="749"/>
    <cellStyle name="Input 2" xfId="750"/>
    <cellStyle name="Input_REP.BLR.2011 исправ.1" xfId="751"/>
    <cellStyle name="Inputs" xfId="752"/>
    <cellStyle name="Inputs (const)" xfId="753"/>
    <cellStyle name="Inputs Co" xfId="754"/>
    <cellStyle name="Inputs_46EE.2011(v1.0)" xfId="755"/>
    <cellStyle name="Ioe?uaaaoayny aeia?nnueea" xfId="756"/>
    <cellStyle name="ISO" xfId="757"/>
    <cellStyle name="Komma [0]_Arcen" xfId="758"/>
    <cellStyle name="Komma_Arcen" xfId="759"/>
    <cellStyle name="Linked Cell" xfId="760"/>
    <cellStyle name="Milliers [0]_BUDGET" xfId="761"/>
    <cellStyle name="Milliers_BUDGET" xfId="762"/>
    <cellStyle name="Monétaire [0]_BUDGET" xfId="763"/>
    <cellStyle name="Monétaire_BUDGET" xfId="764"/>
    <cellStyle name="Multiple" xfId="765"/>
    <cellStyle name="Multiple [0]" xfId="766"/>
    <cellStyle name="Multiple [1]" xfId="767"/>
    <cellStyle name="Multiple_1 Dec" xfId="768"/>
    <cellStyle name="Neutral" xfId="769"/>
    <cellStyle name="no dec" xfId="770"/>
    <cellStyle name="normal" xfId="771"/>
    <cellStyle name="Normal - Style1" xfId="772"/>
    <cellStyle name="Normal 2" xfId="773"/>
    <cellStyle name="Normal 2 2" xfId="774"/>
    <cellStyle name="normal 3" xfId="775"/>
    <cellStyle name="normal 4" xfId="776"/>
    <cellStyle name="normal 5" xfId="777"/>
    <cellStyle name="normal 6" xfId="778"/>
    <cellStyle name="normal 7" xfId="779"/>
    <cellStyle name="normal 8" xfId="780"/>
    <cellStyle name="normal 9" xfId="781"/>
    <cellStyle name="Normal_#10-Headcount" xfId="782"/>
    <cellStyle name="Normál_1." xfId="783"/>
    <cellStyle name="Normal_2001зm" xfId="784"/>
    <cellStyle name="Normál_VERZIOK" xfId="785"/>
    <cellStyle name="Normal1" xfId="786"/>
    <cellStyle name="NormalGB" xfId="787"/>
    <cellStyle name="normбlnм_laroux" xfId="788"/>
    <cellStyle name="Note" xfId="789"/>
    <cellStyle name="Ôčíŕíńîâűé [0]_(ňŕá 3č)" xfId="790"/>
    <cellStyle name="Ôčíŕíńîâűé_(ňŕá 3č)" xfId="791"/>
    <cellStyle name="Ouny?e" xfId="792"/>
    <cellStyle name="Ouny?e [0]" xfId="793"/>
    <cellStyle name="Output" xfId="794"/>
    <cellStyle name="Output Amounts" xfId="795"/>
    <cellStyle name="Output Column Headings" xfId="796"/>
    <cellStyle name="Output Line Items" xfId="797"/>
    <cellStyle name="Output Report Heading" xfId="798"/>
    <cellStyle name="Output Report Title" xfId="799"/>
    <cellStyle name="Outputtitle" xfId="800"/>
    <cellStyle name="Paaotsikko" xfId="801"/>
    <cellStyle name="Page Number" xfId="802"/>
    <cellStyle name="Pénznem [0]_Document" xfId="803"/>
    <cellStyle name="Pénznem_Document" xfId="804"/>
    <cellStyle name="Percent [0]" xfId="805"/>
    <cellStyle name="Percent [1]" xfId="806"/>
    <cellStyle name="Price_Body" xfId="807"/>
    <cellStyle name="Pддotsikko" xfId="808"/>
    <cellStyle name="Red" xfId="809"/>
    <cellStyle name="Salomon Logo" xfId="810"/>
    <cellStyle name="SAPBEXaggData" xfId="811"/>
    <cellStyle name="SAPBEXaggDataEmph" xfId="812"/>
    <cellStyle name="SAPBEXaggItem" xfId="813"/>
    <cellStyle name="SAPBEXaggItemX" xfId="814"/>
    <cellStyle name="SAPBEXchaText" xfId="815"/>
    <cellStyle name="SAPBEXexcBad7" xfId="816"/>
    <cellStyle name="SAPBEXexcBad8" xfId="817"/>
    <cellStyle name="SAPBEXexcBad9" xfId="818"/>
    <cellStyle name="SAPBEXexcCritical4" xfId="819"/>
    <cellStyle name="SAPBEXexcCritical5" xfId="820"/>
    <cellStyle name="SAPBEXexcCritical6" xfId="821"/>
    <cellStyle name="SAPBEXexcGood1" xfId="822"/>
    <cellStyle name="SAPBEXexcGood2" xfId="823"/>
    <cellStyle name="SAPBEXexcGood3" xfId="824"/>
    <cellStyle name="SAPBEXfilterDrill" xfId="825"/>
    <cellStyle name="SAPBEXfilterItem" xfId="826"/>
    <cellStyle name="SAPBEXfilterText" xfId="827"/>
    <cellStyle name="SAPBEXformats" xfId="828"/>
    <cellStyle name="SAPBEXheaderItem" xfId="829"/>
    <cellStyle name="SAPBEXheaderText" xfId="830"/>
    <cellStyle name="SAPBEXHLevel0" xfId="831"/>
    <cellStyle name="SAPBEXHLevel0X" xfId="832"/>
    <cellStyle name="SAPBEXHLevel1" xfId="833"/>
    <cellStyle name="SAPBEXHLevel1X" xfId="834"/>
    <cellStyle name="SAPBEXHLevel2" xfId="835"/>
    <cellStyle name="SAPBEXHLevel2X" xfId="836"/>
    <cellStyle name="SAPBEXHLevel3" xfId="837"/>
    <cellStyle name="SAPBEXHLevel3X" xfId="838"/>
    <cellStyle name="SAPBEXinputData" xfId="839"/>
    <cellStyle name="SAPBEXresData" xfId="840"/>
    <cellStyle name="SAPBEXresDataEmph" xfId="841"/>
    <cellStyle name="SAPBEXresItem" xfId="842"/>
    <cellStyle name="SAPBEXresItemX" xfId="843"/>
    <cellStyle name="SAPBEXstdData" xfId="844"/>
    <cellStyle name="SAPBEXstdDataEmph" xfId="845"/>
    <cellStyle name="SAPBEXstdItem" xfId="846"/>
    <cellStyle name="SAPBEXstdItemX" xfId="847"/>
    <cellStyle name="SAPBEXtitle" xfId="848"/>
    <cellStyle name="SAPBEXundefined" xfId="849"/>
    <cellStyle name="ScotchRule" xfId="850"/>
    <cellStyle name="Single Accounting" xfId="851"/>
    <cellStyle name="small" xfId="852"/>
    <cellStyle name="Standard_tabelle" xfId="853"/>
    <cellStyle name="Style 1" xfId="854"/>
    <cellStyle name="Subtitle" xfId="855"/>
    <cellStyle name="Table Head" xfId="856"/>
    <cellStyle name="Table Head Aligned" xfId="857"/>
    <cellStyle name="Table Head Blue" xfId="858"/>
    <cellStyle name="Table Head Green" xfId="859"/>
    <cellStyle name="Table Head_Val_Sum_Graph" xfId="860"/>
    <cellStyle name="Table Heading" xfId="861"/>
    <cellStyle name="Table Text" xfId="862"/>
    <cellStyle name="Table Title" xfId="863"/>
    <cellStyle name="Table Units" xfId="864"/>
    <cellStyle name="Table_Header" xfId="865"/>
    <cellStyle name="Text 1" xfId="866"/>
    <cellStyle name="Text Head 1" xfId="867"/>
    <cellStyle name="Times 10" xfId="868"/>
    <cellStyle name="Times 12" xfId="869"/>
    <cellStyle name="Title" xfId="870"/>
    <cellStyle name="Title 2" xfId="871"/>
    <cellStyle name="Title_REP.BLR.2011 исправ.1" xfId="872"/>
    <cellStyle name="Total" xfId="873"/>
    <cellStyle name="Total 2" xfId="874"/>
    <cellStyle name="Underline_Single" xfId="875"/>
    <cellStyle name="Valiotsikko" xfId="876"/>
    <cellStyle name="Valuta [0]_Arcen" xfId="877"/>
    <cellStyle name="Valuta_Arcen" xfId="878"/>
    <cellStyle name="Vдliotsikko" xfId="879"/>
    <cellStyle name="Warning Text" xfId="880"/>
    <cellStyle name="year" xfId="881"/>
    <cellStyle name="Yen" xfId="882"/>
    <cellStyle name="Акцент1 10" xfId="883"/>
    <cellStyle name="Акцент1 2" xfId="884"/>
    <cellStyle name="Акцент1 2 2" xfId="885"/>
    <cellStyle name="Акцент1 2 3" xfId="886"/>
    <cellStyle name="Акцент1 3" xfId="887"/>
    <cellStyle name="Акцент1 3 2" xfId="888"/>
    <cellStyle name="Акцент1 4" xfId="889"/>
    <cellStyle name="Акцент1 4 2" xfId="890"/>
    <cellStyle name="Акцент1 5" xfId="891"/>
    <cellStyle name="Акцент1 5 2" xfId="892"/>
    <cellStyle name="Акцент1 6" xfId="893"/>
    <cellStyle name="Акцент1 6 2" xfId="894"/>
    <cellStyle name="Акцент1 7" xfId="895"/>
    <cellStyle name="Акцент1 7 2" xfId="896"/>
    <cellStyle name="Акцент1 8" xfId="897"/>
    <cellStyle name="Акцент1 8 2" xfId="898"/>
    <cellStyle name="Акцент1 9" xfId="899"/>
    <cellStyle name="Акцент1 9 2" xfId="900"/>
    <cellStyle name="Акцент2 10" xfId="901"/>
    <cellStyle name="Акцент2 2" xfId="902"/>
    <cellStyle name="Акцент2 2 2" xfId="903"/>
    <cellStyle name="Акцент2 2 3" xfId="904"/>
    <cellStyle name="Акцент2 3" xfId="905"/>
    <cellStyle name="Акцент2 3 2" xfId="906"/>
    <cellStyle name="Акцент2 4" xfId="907"/>
    <cellStyle name="Акцент2 4 2" xfId="908"/>
    <cellStyle name="Акцент2 5" xfId="909"/>
    <cellStyle name="Акцент2 5 2" xfId="910"/>
    <cellStyle name="Акцент2 6" xfId="911"/>
    <cellStyle name="Акцент2 6 2" xfId="912"/>
    <cellStyle name="Акцент2 7" xfId="913"/>
    <cellStyle name="Акцент2 7 2" xfId="914"/>
    <cellStyle name="Акцент2 8" xfId="915"/>
    <cellStyle name="Акцент2 8 2" xfId="916"/>
    <cellStyle name="Акцент2 9" xfId="917"/>
    <cellStyle name="Акцент2 9 2" xfId="918"/>
    <cellStyle name="Акцент3 10" xfId="919"/>
    <cellStyle name="Акцент3 2" xfId="920"/>
    <cellStyle name="Акцент3 2 2" xfId="921"/>
    <cellStyle name="Акцент3 2 3" xfId="922"/>
    <cellStyle name="Акцент3 3" xfId="923"/>
    <cellStyle name="Акцент3 3 2" xfId="924"/>
    <cellStyle name="Акцент3 4" xfId="925"/>
    <cellStyle name="Акцент3 4 2" xfId="926"/>
    <cellStyle name="Акцент3 5" xfId="927"/>
    <cellStyle name="Акцент3 5 2" xfId="928"/>
    <cellStyle name="Акцент3 6" xfId="929"/>
    <cellStyle name="Акцент3 6 2" xfId="930"/>
    <cellStyle name="Акцент3 7" xfId="931"/>
    <cellStyle name="Акцент3 7 2" xfId="932"/>
    <cellStyle name="Акцент3 8" xfId="933"/>
    <cellStyle name="Акцент3 8 2" xfId="934"/>
    <cellStyle name="Акцент3 9" xfId="935"/>
    <cellStyle name="Акцент3 9 2" xfId="936"/>
    <cellStyle name="Акцент4 10" xfId="937"/>
    <cellStyle name="Акцент4 2" xfId="938"/>
    <cellStyle name="Акцент4 2 2" xfId="939"/>
    <cellStyle name="Акцент4 2 3" xfId="940"/>
    <cellStyle name="Акцент4 3" xfId="941"/>
    <cellStyle name="Акцент4 3 2" xfId="942"/>
    <cellStyle name="Акцент4 4" xfId="943"/>
    <cellStyle name="Акцент4 4 2" xfId="944"/>
    <cellStyle name="Акцент4 5" xfId="945"/>
    <cellStyle name="Акцент4 5 2" xfId="946"/>
    <cellStyle name="Акцент4 6" xfId="947"/>
    <cellStyle name="Акцент4 6 2" xfId="948"/>
    <cellStyle name="Акцент4 7" xfId="949"/>
    <cellStyle name="Акцент4 7 2" xfId="950"/>
    <cellStyle name="Акцент4 8" xfId="951"/>
    <cellStyle name="Акцент4 8 2" xfId="952"/>
    <cellStyle name="Акцент4 9" xfId="953"/>
    <cellStyle name="Акцент4 9 2" xfId="954"/>
    <cellStyle name="Акцент5 10" xfId="955"/>
    <cellStyle name="Акцент5 2" xfId="956"/>
    <cellStyle name="Акцент5 2 2" xfId="957"/>
    <cellStyle name="Акцент5 2 3" xfId="958"/>
    <cellStyle name="Акцент5 3" xfId="959"/>
    <cellStyle name="Акцент5 3 2" xfId="960"/>
    <cellStyle name="Акцент5 4" xfId="961"/>
    <cellStyle name="Акцент5 4 2" xfId="962"/>
    <cellStyle name="Акцент5 5" xfId="963"/>
    <cellStyle name="Акцент5 5 2" xfId="964"/>
    <cellStyle name="Акцент5 6" xfId="965"/>
    <cellStyle name="Акцент5 6 2" xfId="966"/>
    <cellStyle name="Акцент5 7" xfId="967"/>
    <cellStyle name="Акцент5 7 2" xfId="968"/>
    <cellStyle name="Акцент5 8" xfId="969"/>
    <cellStyle name="Акцент5 8 2" xfId="970"/>
    <cellStyle name="Акцент5 9" xfId="971"/>
    <cellStyle name="Акцент5 9 2" xfId="972"/>
    <cellStyle name="Акцент6 10" xfId="973"/>
    <cellStyle name="Акцент6 2" xfId="974"/>
    <cellStyle name="Акцент6 2 2" xfId="975"/>
    <cellStyle name="Акцент6 2 3" xfId="976"/>
    <cellStyle name="Акцент6 3" xfId="977"/>
    <cellStyle name="Акцент6 3 2" xfId="978"/>
    <cellStyle name="Акцент6 4" xfId="979"/>
    <cellStyle name="Акцент6 4 2" xfId="980"/>
    <cellStyle name="Акцент6 5" xfId="981"/>
    <cellStyle name="Акцент6 5 2" xfId="982"/>
    <cellStyle name="Акцент6 6" xfId="983"/>
    <cellStyle name="Акцент6 6 2" xfId="984"/>
    <cellStyle name="Акцент6 7" xfId="985"/>
    <cellStyle name="Акцент6 7 2" xfId="986"/>
    <cellStyle name="Акцент6 8" xfId="987"/>
    <cellStyle name="Акцент6 8 2" xfId="988"/>
    <cellStyle name="Акцент6 9" xfId="989"/>
    <cellStyle name="Акцент6 9 2" xfId="990"/>
    <cellStyle name="Беззащитный" xfId="991"/>
    <cellStyle name="Ввод  10" xfId="992"/>
    <cellStyle name="Ввод  2" xfId="993"/>
    <cellStyle name="Ввод  2 2" xfId="994"/>
    <cellStyle name="Ввод  2 3" xfId="995"/>
    <cellStyle name="Ввод  2_46EE.2011(v1.0)" xfId="996"/>
    <cellStyle name="Ввод  3" xfId="997"/>
    <cellStyle name="Ввод  3 2" xfId="998"/>
    <cellStyle name="Ввод  3_46EE.2011(v1.0)" xfId="999"/>
    <cellStyle name="Ввод  4" xfId="1000"/>
    <cellStyle name="Ввод  4 2" xfId="1001"/>
    <cellStyle name="Ввод  4_46EE.2011(v1.0)" xfId="1002"/>
    <cellStyle name="Ввод  5" xfId="1003"/>
    <cellStyle name="Ввод  5 2" xfId="1004"/>
    <cellStyle name="Ввод  5_46EE.2011(v1.0)" xfId="1005"/>
    <cellStyle name="Ввод  6" xfId="1006"/>
    <cellStyle name="Ввод  6 2" xfId="1007"/>
    <cellStyle name="Ввод  6_46EE.2011(v1.0)" xfId="1008"/>
    <cellStyle name="Ввод  7" xfId="1009"/>
    <cellStyle name="Ввод  7 2" xfId="1010"/>
    <cellStyle name="Ввод  7_46EE.2011(v1.0)" xfId="1011"/>
    <cellStyle name="Ввод  8" xfId="1012"/>
    <cellStyle name="Ввод  8 2" xfId="1013"/>
    <cellStyle name="Ввод  8_46EE.2011(v1.0)" xfId="1014"/>
    <cellStyle name="Ввод  9" xfId="1015"/>
    <cellStyle name="Ввод  9 2" xfId="1016"/>
    <cellStyle name="Ввод  9_46EE.2011(v1.0)" xfId="1017"/>
    <cellStyle name="Верт. заголовок" xfId="1018"/>
    <cellStyle name="Вывод 10" xfId="1019"/>
    <cellStyle name="Вывод 2" xfId="1020"/>
    <cellStyle name="Вывод 2 2" xfId="1021"/>
    <cellStyle name="Вывод 2 3" xfId="1022"/>
    <cellStyle name="Вывод 2_46EE.2011(v1.0)" xfId="1023"/>
    <cellStyle name="Вывод 3" xfId="1024"/>
    <cellStyle name="Вывод 3 2" xfId="1025"/>
    <cellStyle name="Вывод 3_46EE.2011(v1.0)" xfId="1026"/>
    <cellStyle name="Вывод 4" xfId="1027"/>
    <cellStyle name="Вывод 4 2" xfId="1028"/>
    <cellStyle name="Вывод 4_46EE.2011(v1.0)" xfId="1029"/>
    <cellStyle name="Вывод 5" xfId="1030"/>
    <cellStyle name="Вывод 5 2" xfId="1031"/>
    <cellStyle name="Вывод 5_46EE.2011(v1.0)" xfId="1032"/>
    <cellStyle name="Вывод 6" xfId="1033"/>
    <cellStyle name="Вывод 6 2" xfId="1034"/>
    <cellStyle name="Вывод 6_46EE.2011(v1.0)" xfId="1035"/>
    <cellStyle name="Вывод 7" xfId="1036"/>
    <cellStyle name="Вывод 7 2" xfId="1037"/>
    <cellStyle name="Вывод 7_46EE.2011(v1.0)" xfId="1038"/>
    <cellStyle name="Вывод 8" xfId="1039"/>
    <cellStyle name="Вывод 8 2" xfId="1040"/>
    <cellStyle name="Вывод 8_46EE.2011(v1.0)" xfId="1041"/>
    <cellStyle name="Вывод 9" xfId="1042"/>
    <cellStyle name="Вывод 9 2" xfId="1043"/>
    <cellStyle name="Вывод 9_46EE.2011(v1.0)" xfId="1044"/>
    <cellStyle name="Вычисление 10" xfId="1045"/>
    <cellStyle name="Вычисление 2" xfId="1046"/>
    <cellStyle name="Вычисление 2 2" xfId="1047"/>
    <cellStyle name="Вычисление 2 3" xfId="1048"/>
    <cellStyle name="Вычисление 2_46EE.2011(v1.0)" xfId="1049"/>
    <cellStyle name="Вычисление 3" xfId="1050"/>
    <cellStyle name="Вычисление 3 2" xfId="1051"/>
    <cellStyle name="Вычисление 3_46EE.2011(v1.0)" xfId="1052"/>
    <cellStyle name="Вычисление 4" xfId="1053"/>
    <cellStyle name="Вычисление 4 2" xfId="1054"/>
    <cellStyle name="Вычисление 4_46EE.2011(v1.0)" xfId="1055"/>
    <cellStyle name="Вычисление 5" xfId="1056"/>
    <cellStyle name="Вычисление 5 2" xfId="1057"/>
    <cellStyle name="Вычисление 5_46EE.2011(v1.0)" xfId="1058"/>
    <cellStyle name="Вычисление 6" xfId="1059"/>
    <cellStyle name="Вычисление 6 2" xfId="1060"/>
    <cellStyle name="Вычисление 6_46EE.2011(v1.0)" xfId="1061"/>
    <cellStyle name="Вычисление 7" xfId="1062"/>
    <cellStyle name="Вычисление 7 2" xfId="1063"/>
    <cellStyle name="Вычисление 7_46EE.2011(v1.0)" xfId="1064"/>
    <cellStyle name="Вычисление 8" xfId="1065"/>
    <cellStyle name="Вычисление 8 2" xfId="1066"/>
    <cellStyle name="Вычисление 8_46EE.2011(v1.0)" xfId="1067"/>
    <cellStyle name="Вычисление 9" xfId="1068"/>
    <cellStyle name="Вычисление 9 2" xfId="1069"/>
    <cellStyle name="Вычисление 9_46EE.2011(v1.0)" xfId="1070"/>
    <cellStyle name="Гиперссылка 2" xfId="1071"/>
    <cellStyle name="Гиперссылка 3" xfId="1072"/>
    <cellStyle name="Гиперссылка 4" xfId="1073"/>
    <cellStyle name="Дата" xfId="1074"/>
    <cellStyle name="ДАТА 2" xfId="1075"/>
    <cellStyle name="ДАТА 3" xfId="1076"/>
    <cellStyle name="ДАТА 4" xfId="1077"/>
    <cellStyle name="ДАТА 5" xfId="1078"/>
    <cellStyle name="ДАТА 6" xfId="1079"/>
    <cellStyle name="ДАТА 7" xfId="1080"/>
    <cellStyle name="ДАТА 8" xfId="1081"/>
    <cellStyle name="ДАТА 9" xfId="1082"/>
    <cellStyle name="ДАТА_1" xfId="1083"/>
    <cellStyle name="Денежный 2" xfId="1084"/>
    <cellStyle name="Заголовок" xfId="1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и наименования показателей" xfId="1249"/>
    <cellStyle name="Мои наименования показателей 2" xfId="1250"/>
    <cellStyle name="Мои наименования показателей 2 2" xfId="1251"/>
    <cellStyle name="Мои наименования показателей 2 3" xfId="1252"/>
    <cellStyle name="Мои наименования показателей 2 4" xfId="1253"/>
    <cellStyle name="Мои наименования показателей 2 5" xfId="1254"/>
    <cellStyle name="Мои наименования показателей 2 6" xfId="1255"/>
    <cellStyle name="Мои наименования показателей 2 7" xfId="1256"/>
    <cellStyle name="Мои наименования показателей 2 8" xfId="1257"/>
    <cellStyle name="Мои наименования показателей 2_1" xfId="1258"/>
    <cellStyle name="Мои наименования показателей 3" xfId="1259"/>
    <cellStyle name="Мои наименования показателей 3 2" xfId="1260"/>
    <cellStyle name="Мои наименования показателей 3 3" xfId="1261"/>
    <cellStyle name="Мои наименования показателей 3 4" xfId="1262"/>
    <cellStyle name="Мои наименования показателей 3 5" xfId="1263"/>
    <cellStyle name="Мои наименования показателей 3 6" xfId="1264"/>
    <cellStyle name="Мои наименования показателей 3 7" xfId="1265"/>
    <cellStyle name="Мои наименования показателей 3 8" xfId="1266"/>
    <cellStyle name="Мои наименования показателей 3_1" xfId="1267"/>
    <cellStyle name="Мои наименования показателей 4" xfId="1268"/>
    <cellStyle name="Мои наименования показателей 4 2" xfId="1269"/>
    <cellStyle name="Мои наименования показателей 4 3" xfId="1270"/>
    <cellStyle name="Мои наименования показателей 4 4" xfId="1271"/>
    <cellStyle name="Мои наименования показателей 4 5" xfId="1272"/>
    <cellStyle name="Мои наименования показателей 4 6" xfId="1273"/>
    <cellStyle name="Мои наименования показателей 4 7" xfId="1274"/>
    <cellStyle name="Мои наименования показателей 4 8" xfId="1275"/>
    <cellStyle name="Мои наименования показателей 4_1" xfId="1276"/>
    <cellStyle name="Мои наименования показателей 5" xfId="1277"/>
    <cellStyle name="Мои наименования показателей 5 2" xfId="1278"/>
    <cellStyle name="Мои наименования показателей 5 3" xfId="1279"/>
    <cellStyle name="Мои наименования показателей 5 4" xfId="1280"/>
    <cellStyle name="Мои наименования показателей 5 5" xfId="1281"/>
    <cellStyle name="Мои наименования показателей 5 6" xfId="1282"/>
    <cellStyle name="Мои наименования показателей 5 7" xfId="1283"/>
    <cellStyle name="Мои наименования показателей 5 8" xfId="1284"/>
    <cellStyle name="Мои наименования показателей 5_1" xfId="1285"/>
    <cellStyle name="Мои наименования показателей 6" xfId="1286"/>
    <cellStyle name="Мои наименования показателей 6 2" xfId="1287"/>
    <cellStyle name="Мои наименования показателей 6_46EE.2011(v1.0)" xfId="1288"/>
    <cellStyle name="Мои наименования показателей 7" xfId="1289"/>
    <cellStyle name="Мои наименования показателей 7 2" xfId="1290"/>
    <cellStyle name="Мои наименования показателей 7_46EE.2011(v1.0)" xfId="1291"/>
    <cellStyle name="Мои наименования показателей 8" xfId="1292"/>
    <cellStyle name="Мои наименования показателей 8 2" xfId="1293"/>
    <cellStyle name="Мои наименования показателей 8_46EE.2011(v1.0)" xfId="1294"/>
    <cellStyle name="Мои наименования показателей_46TE.RT(v1.0)" xfId="1295"/>
    <cellStyle name="Мой заголовок" xfId="1296"/>
    <cellStyle name="Мой заголовок 2" xfId="1297"/>
    <cellStyle name="Мой заголовок листа" xfId="1298"/>
    <cellStyle name="Мой заголовок_REP.BLR.2011 исправ.1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1343"/>
    <cellStyle name="Обычный 2 13" xfId="1344"/>
    <cellStyle name="Обычный 2 15" xfId="1345"/>
    <cellStyle name="Обычный 2 2" xfId="1346"/>
    <cellStyle name="Обычный 2 2 2" xfId="1347"/>
    <cellStyle name="Обычный 2 2_46EE.2011(v1.0)" xfId="1348"/>
    <cellStyle name="Обычный 2 3" xfId="1349"/>
    <cellStyle name="Обычный 2 3 2" xfId="1350"/>
    <cellStyle name="Обычный 2 3_46EE.2011(v1.0)" xfId="1351"/>
    <cellStyle name="Обычный 2 4" xfId="1352"/>
    <cellStyle name="Обычный 2 4 2" xfId="1353"/>
    <cellStyle name="Обычный 2 4_46EE.2011(v1.0)" xfId="1354"/>
    <cellStyle name="Обычный 2 5" xfId="1355"/>
    <cellStyle name="Обычный 2 5 2" xfId="1356"/>
    <cellStyle name="Обычный 2 5_46EE.2011(v1.0)" xfId="1357"/>
    <cellStyle name="Обычный 2 6" xfId="1358"/>
    <cellStyle name="Обычный 2 6 2" xfId="1359"/>
    <cellStyle name="Обычный 2 6_46EE.2011(v1.0)" xfId="1360"/>
    <cellStyle name="Обычный 2 7" xfId="1361"/>
    <cellStyle name="Обычный 2 8" xfId="1362"/>
    <cellStyle name="Обычный 2_1" xfId="1363"/>
    <cellStyle name="Обычный 2_о затратах РЭС (из шаблона) и МРСК" xfId="2"/>
    <cellStyle name="Обычный 3" xfId="1364"/>
    <cellStyle name="Обычный 3 2" xfId="1365"/>
    <cellStyle name="Обычный 3 3" xfId="1366"/>
    <cellStyle name="Обычный 4" xfId="1367"/>
    <cellStyle name="Обычный 4 2" xfId="1368"/>
    <cellStyle name="Обычный 4 2 2" xfId="1369"/>
    <cellStyle name="Обычный 4_EE.20.MET.SVOD.2.73_v0.1" xfId="1370"/>
    <cellStyle name="Обычный 5" xfId="1371"/>
    <cellStyle name="Обычный 5 2" xfId="1372"/>
    <cellStyle name="Обычный 6" xfId="3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563"/>
    <cellStyle name="Финансовый 2 3" xfId="1564"/>
    <cellStyle name="Финансовый 2_46EE.2011(v1.0)" xfId="1565"/>
    <cellStyle name="Финансовый 3" xfId="1566"/>
    <cellStyle name="Финансовый 3 2" xfId="1567"/>
    <cellStyle name="Финансовый 4" xfId="1568"/>
    <cellStyle name="Финансовый 5" xfId="1569"/>
    <cellStyle name="Финансовый 6" xfId="1570"/>
    <cellStyle name="Финансовый 7" xfId="1571"/>
    <cellStyle name="Формула" xfId="1572"/>
    <cellStyle name="Формула 2" xfId="1573"/>
    <cellStyle name="Формула_A РТ 2009 Рязаньэнерго" xfId="1574"/>
    <cellStyle name="ФормулаВБ" xfId="1575"/>
    <cellStyle name="ФормулаНаКонтроль" xfId="1576"/>
    <cellStyle name="Хороший 10" xfId="1577"/>
    <cellStyle name="Хороший 2" xfId="1578"/>
    <cellStyle name="Хороший 2 2" xfId="1579"/>
    <cellStyle name="Хороший 2 3" xfId="1580"/>
    <cellStyle name="Хороший 3" xfId="1581"/>
    <cellStyle name="Хороший 3 2" xfId="1582"/>
    <cellStyle name="Хороший 4" xfId="1583"/>
    <cellStyle name="Хороший 4 2" xfId="1584"/>
    <cellStyle name="Хороший 5" xfId="1585"/>
    <cellStyle name="Хороший 5 2" xfId="1586"/>
    <cellStyle name="Хороший 6" xfId="1587"/>
    <cellStyle name="Хороший 6 2" xfId="1588"/>
    <cellStyle name="Хороший 7" xfId="1589"/>
    <cellStyle name="Хороший 7 2" xfId="1590"/>
    <cellStyle name="Хороший 8" xfId="1591"/>
    <cellStyle name="Хороший 8 2" xfId="1592"/>
    <cellStyle name="Хороший 9" xfId="1593"/>
    <cellStyle name="Хороший 9 2" xfId="1594"/>
    <cellStyle name="Цифры по центру с десятыми" xfId="1595"/>
    <cellStyle name="Џђћ–…ќ’ќ›‰" xfId="1596"/>
    <cellStyle name="Џђћ–…ќ’ќ›‰ 2" xfId="1597"/>
    <cellStyle name="Џђћ–…ќ’ќ›‰_REP.BLR.2011 исправ.1" xfId="1598"/>
    <cellStyle name="Шапка таблицы" xfId="1599"/>
    <cellStyle name="ШАУ" xfId="160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16/&#1069;&#1040;/&#1060;&#1086;&#1088;&#1084;&#1099;%20&#1076;&#1083;&#1103;%20&#1056;&#1069;&#1050;/&#1055;&#1040;&#1050;&#1045;&#1058;%20&#1060;&#1054;&#1056;&#1052;_&#1069;&#1040;_&#1060;&#1072;&#1082;&#1090;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16/&#1043;&#1069;&#1057;/&#1056;&#1040;&#1057;&#1063;&#1045;&#1058;&#106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koaee\&#1087;&#1072;&#1087;&#1082;&#1072;%20&#1086;&#1073;&#1084;&#1077;&#1085;&#1072;\Documents%20and%20Settings\&#1057;&#1082;&#1083;&#1072;&#1076;&#1085;&#1077;&#1074;&#1072;&#1058;&#1042;\&#1052;&#1086;&#1080;%20&#1076;&#1086;&#1082;&#1091;&#1084;&#1077;&#1085;&#1090;&#1099;\_&#1090;&#1072;&#1088;&#1080;&#1092;%202013\&#1048;&#1055;%20&#1101;&#1083;&#1077;&#1082;&#1090;&#1088;&#1086;%202013%20&#1075;&#1086;&#1076;\&#1087;&#1088;&#1086;&#1075;&#1088;%202013-29.12.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НВВ"/>
      <sheetName val="98-э"/>
      <sheetName val="1.13"/>
      <sheetName val="П 1.15"/>
      <sheetName val="п1.18.2"/>
      <sheetName val="П 1.20"/>
      <sheetName val="1.20.3"/>
      <sheetName val="П 1.21.3"/>
      <sheetName val="1.24"/>
      <sheetName val="1.25"/>
      <sheetName val="1.27_2015"/>
      <sheetName val="ппп"/>
      <sheetName val="п1.17.1_2012"/>
      <sheetName val="п1.17.1_2013"/>
      <sheetName val="п1.17.1 (12г)"/>
      <sheetName val="п1.17.1(13г)"/>
      <sheetName val="п1.17.1(14г)"/>
      <sheetName val="Лист1"/>
      <sheetName val="Лист3"/>
      <sheetName val="Лист7"/>
      <sheetName val="Тариф на потер"/>
      <sheetName val="Расчет эк.обсн. тарифов"/>
    </sheetNames>
    <sheetDataSet>
      <sheetData sheetId="0">
        <row r="53">
          <cell r="F53">
            <v>0.15</v>
          </cell>
        </row>
        <row r="54">
          <cell r="D54">
            <v>0.01</v>
          </cell>
          <cell r="E54">
            <v>0.01</v>
          </cell>
          <cell r="F54">
            <v>0.01</v>
          </cell>
        </row>
        <row r="55">
          <cell r="F55">
            <v>203.54019999999997</v>
          </cell>
        </row>
        <row r="56">
          <cell r="F56">
            <v>0</v>
          </cell>
        </row>
        <row r="57">
          <cell r="D57">
            <v>0.75</v>
          </cell>
          <cell r="E57">
            <v>0.75</v>
          </cell>
          <cell r="F57">
            <v>0.75</v>
          </cell>
        </row>
        <row r="58">
          <cell r="F58">
            <v>1.1384999999999998</v>
          </cell>
        </row>
        <row r="81">
          <cell r="F81">
            <v>1467.4929999999999</v>
          </cell>
        </row>
      </sheetData>
      <sheetData sheetId="1">
        <row r="18">
          <cell r="E18">
            <v>517.98734000000002</v>
          </cell>
        </row>
        <row r="19">
          <cell r="D19">
            <v>131.18</v>
          </cell>
          <cell r="E19">
            <v>1505.26118</v>
          </cell>
        </row>
        <row r="23">
          <cell r="D23">
            <v>62.21</v>
          </cell>
          <cell r="E23">
            <v>1039.9100000000001</v>
          </cell>
        </row>
        <row r="26">
          <cell r="D26">
            <v>18.91</v>
          </cell>
          <cell r="E26">
            <v>311.97300000000001</v>
          </cell>
        </row>
        <row r="27">
          <cell r="D27">
            <v>595.33000000000004</v>
          </cell>
          <cell r="E27">
            <v>1032.2141999999999</v>
          </cell>
        </row>
        <row r="34">
          <cell r="D34">
            <v>47.35</v>
          </cell>
          <cell r="E34">
            <v>22.988529999999997</v>
          </cell>
        </row>
        <row r="35">
          <cell r="E35">
            <v>530.86596000000009</v>
          </cell>
        </row>
        <row r="50">
          <cell r="D50">
            <v>135.31</v>
          </cell>
          <cell r="E50">
            <v>80.335999999999999</v>
          </cell>
        </row>
        <row r="51">
          <cell r="E51">
            <v>7.6507500000000004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Единые котловые тарифы"/>
      <sheetName val="Инд.тарифы"/>
      <sheetName val="Энергия по факту 2014"/>
      <sheetName val="Реестр договоров по закупкам"/>
      <sheetName val="Новая форма"/>
      <sheetName val="НВВ"/>
      <sheetName val="98-э"/>
      <sheetName val="Работы и услуги произв. хар-ра"/>
      <sheetName val="Прочие затраты"/>
      <sheetName val="Вспомогательные материалы"/>
      <sheetName val="Вспом.материалы"/>
      <sheetName val="Транспорт"/>
      <sheetName val="Сертификация ЭЭ"/>
      <sheetName val="Поверка"/>
      <sheetName val="Техническое освидетельствование"/>
      <sheetName val="Тех.обследование зданий"/>
      <sheetName val="Энергетическое обследование"/>
      <sheetName val="Электротехнический аудит"/>
      <sheetName val="Обслуживание АИИС КУЭ"/>
      <sheetName val="Энергия"/>
      <sheetName val="Затраты на оплату труда"/>
      <sheetName val="Отчисления от ФОТ"/>
      <sheetName val="Амортизация"/>
      <sheetName val="Страхование"/>
      <sheetName val="Аренда"/>
      <sheetName val="Кап.ремонт"/>
      <sheetName val="Услуги связи"/>
      <sheetName val="Охрана"/>
      <sheetName val="ВС и ВО"/>
      <sheetName val="Информационное обслуживание"/>
      <sheetName val="Аудит БУ"/>
      <sheetName val="Анализ ФХД"/>
      <sheetName val="Экспертиза потерь"/>
      <sheetName val="Командировочные"/>
      <sheetName val="Представительские"/>
      <sheetName val="Обучение"/>
      <sheetName val="Охрана труда"/>
      <sheetName val="Госпошлины"/>
      <sheetName val="ТО пожарной сигнализации"/>
      <sheetName val="Ответхранение"/>
      <sheetName val="Налоги"/>
      <sheetName val="Соц.расходы"/>
    </sheetNames>
    <sheetDataSet>
      <sheetData sheetId="0"/>
      <sheetData sheetId="1"/>
      <sheetData sheetId="2"/>
      <sheetData sheetId="3"/>
      <sheetData sheetId="4"/>
      <sheetData sheetId="5"/>
      <sheetData sheetId="6">
        <row r="46">
          <cell r="F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рограмма_ГЭС"/>
      <sheetName val="передача ээ"/>
      <sheetName val="приложение 1.1"/>
      <sheetName val="приложение 7.1"/>
      <sheetName val="приложение 1.2"/>
      <sheetName val="приложение 1.3"/>
      <sheetName val="приложение 2.2"/>
      <sheetName val="приложение 2.3"/>
      <sheetName val="приложение 3.1"/>
      <sheetName val="приложение 3.2"/>
      <sheetName val="приложение 4.1"/>
      <sheetName val="приложение 4.2"/>
      <sheetName val="приложение 5"/>
      <sheetName val="приложение 14"/>
      <sheetName val="приложение 4.3"/>
      <sheetName val="приложение 6.1"/>
      <sheetName val="приложение 6.2"/>
      <sheetName val="приложение 6.3"/>
      <sheetName val="2011_передача ээ_утв"/>
      <sheetName val="приложение 1.2. (2)"/>
      <sheetName val="исполнение 2011"/>
      <sheetName val="приложение 7.2_год_раб лист"/>
      <sheetName val="приложение 7.2_2011"/>
      <sheetName val="приложение 7.2_9 мес"/>
      <sheetName val="приложение 7.2_1кв"/>
      <sheetName val="2011_тр"/>
      <sheetName val="приложение 7.2_2кв "/>
      <sheetName val="приложение 7.2_3кв "/>
      <sheetName val="приложение 7.2_4кв "/>
      <sheetName val="7_2_год"/>
      <sheetName val="приложение 8"/>
      <sheetName val="приложение 9"/>
      <sheetName val="прил 1_до изм"/>
      <sheetName val="приложение 1.4"/>
      <sheetName val="приложение 1_"/>
      <sheetName val="приложение 1_ (2)"/>
      <sheetName val="приложение 2"/>
      <sheetName val="приложение 2 (2)"/>
      <sheetName val="приложение 3"/>
      <sheetName val="приложение 10"/>
      <sheetName val="приложение 11.1"/>
      <sheetName val="приложение 11.2"/>
      <sheetName val="приложение 12"/>
      <sheetName val="приложение 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S53"/>
  <sheetViews>
    <sheetView tabSelected="1" view="pageBreakPreview" zoomScale="80" zoomScaleNormal="100" zoomScaleSheetLayoutView="80" workbookViewId="0">
      <selection activeCell="B10" sqref="B10"/>
    </sheetView>
  </sheetViews>
  <sheetFormatPr defaultRowHeight="15.75"/>
  <cols>
    <col min="1" max="1" width="6" style="2" customWidth="1"/>
    <col min="2" max="2" width="52.7109375" style="2" customWidth="1"/>
    <col min="3" max="3" width="9.140625" style="2"/>
    <col min="4" max="4" width="13.140625" style="2" bestFit="1" customWidth="1"/>
    <col min="5" max="5" width="16.140625" style="2" customWidth="1"/>
    <col min="6" max="6" width="13.140625" style="2" hidden="1" customWidth="1"/>
    <col min="7" max="7" width="13.140625" style="2" customWidth="1"/>
    <col min="8" max="12" width="9.140625" style="2"/>
    <col min="13" max="19" width="9.140625" style="3"/>
    <col min="20" max="16384" width="9.140625" style="4"/>
  </cols>
  <sheetData>
    <row r="1" spans="1:19" ht="13.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9" s="10" customFormat="1" ht="18.75">
      <c r="A2" s="5" t="s">
        <v>0</v>
      </c>
      <c r="B2" s="5"/>
      <c r="C2" s="5"/>
      <c r="D2" s="5"/>
      <c r="E2" s="5"/>
      <c r="F2" s="5"/>
      <c r="G2" s="6"/>
      <c r="H2" s="6"/>
      <c r="I2" s="6"/>
      <c r="J2" s="6"/>
      <c r="K2" s="7"/>
      <c r="L2" s="7"/>
      <c r="M2" s="8"/>
      <c r="N2" s="8"/>
      <c r="O2" s="9"/>
      <c r="P2" s="9"/>
      <c r="Q2" s="9"/>
      <c r="R2" s="9"/>
      <c r="S2" s="9"/>
    </row>
    <row r="3" spans="1:19" s="10" customFormat="1" ht="18.75">
      <c r="A3" s="5" t="s">
        <v>70</v>
      </c>
      <c r="B3" s="5"/>
      <c r="C3" s="5"/>
      <c r="D3" s="5"/>
      <c r="E3" s="5"/>
      <c r="F3" s="5"/>
      <c r="G3" s="6"/>
      <c r="H3" s="6"/>
      <c r="I3" s="6"/>
      <c r="J3" s="6"/>
      <c r="K3" s="7"/>
      <c r="L3" s="7"/>
      <c r="M3" s="8"/>
      <c r="N3" s="8"/>
      <c r="O3" s="9"/>
      <c r="P3" s="9"/>
      <c r="Q3" s="9"/>
      <c r="R3" s="9"/>
      <c r="S3" s="9"/>
    </row>
    <row r="4" spans="1:19" ht="13.5" customHeight="1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  <c r="L4" s="13"/>
      <c r="M4" s="14"/>
      <c r="N4" s="14"/>
    </row>
    <row r="5" spans="1:19" s="10" customFormat="1" ht="29.25" customHeight="1">
      <c r="A5" s="30" t="s">
        <v>69</v>
      </c>
      <c r="B5" s="30"/>
      <c r="C5" s="30"/>
      <c r="D5" s="30"/>
      <c r="E5" s="30"/>
      <c r="F5" s="30"/>
      <c r="G5" s="7"/>
      <c r="H5" s="7"/>
      <c r="I5" s="7"/>
      <c r="J5" s="7"/>
      <c r="K5" s="31"/>
      <c r="L5" s="7"/>
      <c r="M5" s="8"/>
      <c r="N5" s="8"/>
      <c r="O5" s="9"/>
      <c r="P5" s="9"/>
      <c r="Q5" s="9"/>
      <c r="R5" s="9"/>
      <c r="S5" s="9"/>
    </row>
    <row r="6" spans="1:19" s="21" customFormat="1" ht="32.25" customHeight="1">
      <c r="A6" s="15" t="s">
        <v>1</v>
      </c>
      <c r="B6" s="15" t="s">
        <v>2</v>
      </c>
      <c r="C6" s="15" t="s">
        <v>3</v>
      </c>
      <c r="D6" s="16" t="s">
        <v>4</v>
      </c>
      <c r="E6" s="16" t="s">
        <v>5</v>
      </c>
      <c r="F6" s="15" t="s">
        <v>6</v>
      </c>
      <c r="G6" s="17"/>
      <c r="H6" s="17"/>
      <c r="I6" s="17"/>
      <c r="J6" s="17"/>
      <c r="K6" s="18"/>
      <c r="L6" s="18"/>
      <c r="M6" s="19"/>
      <c r="N6" s="19"/>
      <c r="O6" s="20"/>
      <c r="P6" s="20"/>
      <c r="Q6" s="20"/>
      <c r="R6" s="20"/>
      <c r="S6" s="20"/>
    </row>
    <row r="7" spans="1:19">
      <c r="A7" s="22">
        <v>1</v>
      </c>
      <c r="B7" s="23" t="s">
        <v>7</v>
      </c>
      <c r="C7" s="24" t="s">
        <v>8</v>
      </c>
      <c r="D7" s="25">
        <v>0</v>
      </c>
      <c r="E7" s="25">
        <v>0.114</v>
      </c>
      <c r="F7" s="25">
        <f>[1]Лист2!F53</f>
        <v>0.15</v>
      </c>
      <c r="G7" s="12"/>
      <c r="H7" s="12"/>
      <c r="I7" s="12"/>
      <c r="J7" s="12"/>
      <c r="K7" s="13"/>
      <c r="L7" s="13"/>
      <c r="M7" s="14"/>
      <c r="N7" s="14"/>
    </row>
    <row r="8" spans="1:19">
      <c r="A8" s="22">
        <v>2</v>
      </c>
      <c r="B8" s="23" t="s">
        <v>9</v>
      </c>
      <c r="C8" s="24" t="s">
        <v>8</v>
      </c>
      <c r="D8" s="25">
        <f>[1]Лист2!D54</f>
        <v>0.01</v>
      </c>
      <c r="E8" s="25">
        <f>[1]Лист2!E54</f>
        <v>0.01</v>
      </c>
      <c r="F8" s="25">
        <f>[1]Лист2!F54</f>
        <v>0.01</v>
      </c>
      <c r="G8" s="12"/>
      <c r="H8" s="12"/>
      <c r="I8" s="12"/>
      <c r="J8" s="12"/>
      <c r="K8" s="13"/>
      <c r="L8" s="13"/>
      <c r="M8" s="14"/>
      <c r="N8" s="14"/>
    </row>
    <row r="9" spans="1:19">
      <c r="A9" s="22">
        <v>3</v>
      </c>
      <c r="B9" s="23" t="s">
        <v>10</v>
      </c>
      <c r="C9" s="24" t="s">
        <v>11</v>
      </c>
      <c r="D9" s="26">
        <v>28.87</v>
      </c>
      <c r="E9" s="26">
        <f>D9</f>
        <v>28.87</v>
      </c>
      <c r="F9" s="26">
        <f>[1]Лист2!F55</f>
        <v>203.54019999999997</v>
      </c>
      <c r="G9" s="12"/>
      <c r="H9" s="12"/>
      <c r="I9" s="12"/>
      <c r="J9" s="12"/>
      <c r="K9" s="13"/>
      <c r="L9" s="13"/>
      <c r="M9" s="14"/>
      <c r="N9" s="14"/>
    </row>
    <row r="10" spans="1:19">
      <c r="A10" s="22">
        <v>4</v>
      </c>
      <c r="B10" s="23" t="s">
        <v>12</v>
      </c>
      <c r="C10" s="24" t="s">
        <v>8</v>
      </c>
      <c r="D10" s="25">
        <v>0</v>
      </c>
      <c r="E10" s="25">
        <f>E9/D9-100%</f>
        <v>0</v>
      </c>
      <c r="F10" s="25">
        <f>[1]Лист2!F56</f>
        <v>0</v>
      </c>
      <c r="G10" s="12"/>
      <c r="H10" s="12"/>
      <c r="I10" s="12"/>
      <c r="J10" s="12"/>
      <c r="K10" s="13"/>
      <c r="L10" s="13"/>
      <c r="M10" s="14"/>
      <c r="N10" s="14"/>
    </row>
    <row r="11" spans="1:19" ht="18" customHeight="1">
      <c r="A11" s="22">
        <v>5</v>
      </c>
      <c r="B11" s="27" t="s">
        <v>13</v>
      </c>
      <c r="C11" s="28"/>
      <c r="D11" s="26">
        <f>[1]Лист2!D57</f>
        <v>0.75</v>
      </c>
      <c r="E11" s="26">
        <f>[1]Лист2!E57</f>
        <v>0.75</v>
      </c>
      <c r="F11" s="26">
        <f>[1]Лист2!F57</f>
        <v>0.75</v>
      </c>
      <c r="G11" s="12"/>
      <c r="H11" s="12"/>
      <c r="I11" s="12"/>
      <c r="J11" s="12"/>
      <c r="K11" s="13"/>
      <c r="L11" s="13"/>
      <c r="M11" s="14"/>
      <c r="N11" s="14"/>
    </row>
    <row r="12" spans="1:19">
      <c r="A12" s="22">
        <v>6</v>
      </c>
      <c r="B12" s="29" t="s">
        <v>14</v>
      </c>
      <c r="C12" s="28"/>
      <c r="D12" s="26">
        <f>(1+D7)*(1-D8)*(1+D10*D11)</f>
        <v>0.99</v>
      </c>
      <c r="E12" s="26">
        <f>(1+E7)*(1-E8)*(1+E10*E11)</f>
        <v>1.1028600000000002</v>
      </c>
      <c r="F12" s="26">
        <f>[1]Лист2!F58</f>
        <v>1.1384999999999998</v>
      </c>
      <c r="G12" s="12"/>
      <c r="H12" s="12"/>
      <c r="I12" s="12"/>
      <c r="J12" s="12"/>
      <c r="K12" s="13"/>
      <c r="L12" s="13"/>
      <c r="M12" s="14"/>
      <c r="N12" s="14"/>
    </row>
    <row r="13" spans="1:19" ht="13.5" customHeight="1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  <c r="L13" s="13"/>
      <c r="M13" s="14"/>
      <c r="N13" s="14"/>
    </row>
    <row r="14" spans="1:19" ht="13.5" customHeight="1">
      <c r="A14" s="13"/>
      <c r="B14" s="13"/>
      <c r="C14" s="13"/>
      <c r="D14" s="13"/>
      <c r="E14" s="13"/>
      <c r="G14" s="13"/>
      <c r="H14" s="13"/>
      <c r="I14" s="13"/>
      <c r="J14" s="13"/>
      <c r="K14" s="13"/>
      <c r="L14" s="13"/>
      <c r="M14" s="14"/>
      <c r="N14" s="14"/>
    </row>
    <row r="15" spans="1:19" s="10" customFormat="1" ht="29.25" customHeight="1">
      <c r="A15" s="30" t="s">
        <v>15</v>
      </c>
      <c r="B15" s="30"/>
      <c r="C15" s="30"/>
      <c r="D15" s="30"/>
      <c r="E15" s="30"/>
      <c r="F15" s="30"/>
      <c r="G15" s="7"/>
      <c r="H15" s="7"/>
      <c r="I15" s="7"/>
      <c r="J15" s="7"/>
      <c r="K15" s="31"/>
      <c r="L15" s="7"/>
      <c r="M15" s="8"/>
      <c r="N15" s="8"/>
      <c r="O15" s="9"/>
      <c r="P15" s="9"/>
      <c r="Q15" s="9"/>
      <c r="R15" s="9"/>
      <c r="S15" s="9"/>
    </row>
    <row r="16" spans="1:19" s="21" customFormat="1" ht="32.25" customHeight="1">
      <c r="A16" s="15" t="s">
        <v>1</v>
      </c>
      <c r="B16" s="15" t="s">
        <v>2</v>
      </c>
      <c r="C16" s="15" t="s">
        <v>3</v>
      </c>
      <c r="D16" s="16" t="str">
        <f>D6</f>
        <v>Утв. на 2014 г.</v>
      </c>
      <c r="E16" s="16" t="str">
        <f>E6</f>
        <v>Факт 2014 г.</v>
      </c>
      <c r="F16" s="15" t="s">
        <v>6</v>
      </c>
      <c r="G16" s="17"/>
      <c r="H16" s="17"/>
      <c r="I16" s="17"/>
      <c r="J16" s="17"/>
      <c r="K16" s="18"/>
      <c r="L16" s="18"/>
      <c r="M16" s="19"/>
      <c r="N16" s="19"/>
      <c r="O16" s="20"/>
      <c r="P16" s="20"/>
      <c r="Q16" s="20"/>
      <c r="R16" s="20"/>
      <c r="S16" s="20"/>
    </row>
    <row r="17" spans="1:19">
      <c r="A17" s="32" t="s">
        <v>16</v>
      </c>
      <c r="B17" s="33" t="s">
        <v>17</v>
      </c>
      <c r="C17" s="34" t="s">
        <v>18</v>
      </c>
      <c r="D17" s="35">
        <f>D18+D19</f>
        <v>131.18</v>
      </c>
      <c r="E17" s="35">
        <f>E18+E19</f>
        <v>2023.2485200000001</v>
      </c>
      <c r="F17" s="35">
        <f>F18+F19</f>
        <v>2303.4684400199999</v>
      </c>
      <c r="G17" s="36"/>
      <c r="H17" s="36"/>
      <c r="I17" s="36"/>
      <c r="J17" s="36"/>
      <c r="K17" s="36"/>
      <c r="L17" s="13"/>
      <c r="M17" s="14"/>
      <c r="N17" s="14"/>
    </row>
    <row r="18" spans="1:19" ht="31.5">
      <c r="A18" s="32" t="s">
        <v>19</v>
      </c>
      <c r="B18" s="33" t="s">
        <v>20</v>
      </c>
      <c r="C18" s="34" t="s">
        <v>18</v>
      </c>
      <c r="D18" s="35">
        <f>[1]НВВ!D17+[1]НВВ!D18</f>
        <v>0</v>
      </c>
      <c r="E18" s="35">
        <f>[1]НВВ!E17+[1]НВВ!E18</f>
        <v>517.98734000000002</v>
      </c>
      <c r="F18" s="35">
        <f>E18*$F$12</f>
        <v>589.72858658999996</v>
      </c>
      <c r="G18" s="36"/>
      <c r="H18" s="36"/>
      <c r="I18" s="36"/>
      <c r="J18" s="36"/>
      <c r="K18" s="36"/>
      <c r="L18" s="13"/>
      <c r="M18" s="14"/>
      <c r="N18" s="14"/>
    </row>
    <row r="19" spans="1:19" ht="47.25">
      <c r="A19" s="32" t="s">
        <v>21</v>
      </c>
      <c r="B19" s="37" t="s">
        <v>22</v>
      </c>
      <c r="C19" s="34" t="s">
        <v>18</v>
      </c>
      <c r="D19" s="35">
        <f>[1]НВВ!D19</f>
        <v>131.18</v>
      </c>
      <c r="E19" s="35">
        <f>[1]НВВ!E19</f>
        <v>1505.26118</v>
      </c>
      <c r="F19" s="35">
        <f>E19*$F$12</f>
        <v>1713.7398534299998</v>
      </c>
      <c r="G19" s="13"/>
      <c r="H19" s="13"/>
      <c r="I19" s="13"/>
      <c r="J19" s="13"/>
      <c r="K19" s="13"/>
      <c r="L19" s="13"/>
      <c r="M19" s="14"/>
      <c r="N19" s="14"/>
    </row>
    <row r="20" spans="1:19">
      <c r="A20" s="32" t="s">
        <v>23</v>
      </c>
      <c r="B20" s="38" t="s">
        <v>24</v>
      </c>
      <c r="C20" s="34" t="s">
        <v>18</v>
      </c>
      <c r="D20" s="35">
        <f>[1]НВВ!D23</f>
        <v>62.21</v>
      </c>
      <c r="E20" s="35">
        <f>[1]НВВ!E23</f>
        <v>1039.9100000000001</v>
      </c>
      <c r="F20" s="35">
        <f>E20*$F$12</f>
        <v>1183.937535</v>
      </c>
      <c r="G20" s="39"/>
      <c r="H20" s="39"/>
      <c r="I20" s="39"/>
      <c r="J20" s="39"/>
      <c r="K20" s="36"/>
      <c r="L20" s="13"/>
      <c r="M20" s="14"/>
      <c r="N20" s="14"/>
    </row>
    <row r="21" spans="1:19">
      <c r="A21" s="32" t="s">
        <v>25</v>
      </c>
      <c r="B21" s="38" t="s">
        <v>26</v>
      </c>
      <c r="C21" s="34" t="s">
        <v>18</v>
      </c>
      <c r="D21" s="35">
        <v>0</v>
      </c>
      <c r="E21" s="35">
        <f>[1]НВВ!E35+[1]НВВ!E51</f>
        <v>538.5167100000001</v>
      </c>
      <c r="F21" s="35">
        <f>E21*$F$12</f>
        <v>613.10127433500008</v>
      </c>
      <c r="G21" s="39"/>
      <c r="H21" s="39"/>
      <c r="I21" s="39"/>
      <c r="J21" s="39"/>
      <c r="K21" s="36"/>
      <c r="L21" s="13"/>
      <c r="M21" s="14"/>
      <c r="N21" s="14"/>
    </row>
    <row r="22" spans="1:19">
      <c r="A22" s="32" t="s">
        <v>27</v>
      </c>
      <c r="B22" s="38" t="s">
        <v>28</v>
      </c>
      <c r="C22" s="34" t="s">
        <v>18</v>
      </c>
      <c r="D22" s="35">
        <f>[1]НВВ!D45</f>
        <v>0</v>
      </c>
      <c r="E22" s="35">
        <f>[1]НВВ!E45</f>
        <v>0</v>
      </c>
      <c r="F22" s="35">
        <f>E22*$F$12</f>
        <v>0</v>
      </c>
      <c r="G22" s="39"/>
      <c r="H22" s="39"/>
      <c r="I22" s="39"/>
      <c r="J22" s="39"/>
      <c r="K22" s="36"/>
      <c r="L22" s="13"/>
      <c r="M22" s="14"/>
      <c r="N22" s="14"/>
    </row>
    <row r="23" spans="1:19">
      <c r="A23" s="40" t="s">
        <v>29</v>
      </c>
      <c r="B23" s="41" t="s">
        <v>30</v>
      </c>
      <c r="C23" s="42" t="s">
        <v>18</v>
      </c>
      <c r="D23" s="43">
        <f>D17+D20+D21+D22</f>
        <v>193.39000000000001</v>
      </c>
      <c r="E23" s="43">
        <f>E17+E20+E21+E22</f>
        <v>3601.6752299999998</v>
      </c>
      <c r="F23" s="43">
        <f>F17+F20+F21+F22</f>
        <v>4100.5072493549997</v>
      </c>
      <c r="G23" s="39"/>
      <c r="H23" s="39"/>
      <c r="I23" s="39"/>
      <c r="J23" s="39"/>
      <c r="K23" s="36"/>
      <c r="L23" s="13"/>
      <c r="M23" s="14"/>
      <c r="N23" s="14"/>
    </row>
    <row r="24" spans="1:19">
      <c r="A24" s="44"/>
      <c r="B24" s="45"/>
      <c r="C24" s="39"/>
      <c r="D24" s="39"/>
      <c r="E24" s="39"/>
      <c r="F24" s="39"/>
      <c r="G24" s="39"/>
      <c r="H24" s="39"/>
      <c r="I24" s="39"/>
      <c r="J24" s="39"/>
      <c r="K24" s="36"/>
      <c r="L24" s="13"/>
      <c r="M24" s="14"/>
      <c r="N24" s="14"/>
    </row>
    <row r="25" spans="1:19" ht="13.5" customHeight="1">
      <c r="A25" s="39"/>
      <c r="B25" s="39"/>
      <c r="C25" s="39"/>
      <c r="D25" s="39"/>
      <c r="E25" s="39"/>
      <c r="G25" s="39"/>
      <c r="H25" s="39"/>
      <c r="I25" s="39"/>
      <c r="J25" s="39"/>
      <c r="K25" s="36"/>
      <c r="L25" s="13"/>
      <c r="M25" s="14"/>
      <c r="N25" s="14"/>
    </row>
    <row r="26" spans="1:19" s="10" customFormat="1" ht="29.25" customHeight="1">
      <c r="A26" s="30" t="s">
        <v>31</v>
      </c>
      <c r="B26" s="30"/>
      <c r="C26" s="30"/>
      <c r="D26" s="30"/>
      <c r="E26" s="30"/>
      <c r="F26" s="30"/>
      <c r="G26" s="7"/>
      <c r="H26" s="7"/>
      <c r="I26" s="7"/>
      <c r="J26" s="7"/>
      <c r="K26" s="31"/>
      <c r="L26" s="7"/>
      <c r="M26" s="8"/>
      <c r="N26" s="8"/>
      <c r="O26" s="9"/>
      <c r="P26" s="9"/>
      <c r="Q26" s="9"/>
      <c r="R26" s="9"/>
      <c r="S26" s="9"/>
    </row>
    <row r="27" spans="1:19" s="21" customFormat="1" ht="32.25" customHeight="1">
      <c r="A27" s="15" t="s">
        <v>1</v>
      </c>
      <c r="B27" s="15" t="s">
        <v>2</v>
      </c>
      <c r="C27" s="15" t="s">
        <v>3</v>
      </c>
      <c r="D27" s="16" t="str">
        <f>D6</f>
        <v>Утв. на 2014 г.</v>
      </c>
      <c r="E27" s="16" t="str">
        <f>E6</f>
        <v>Факт 2014 г.</v>
      </c>
      <c r="F27" s="15" t="s">
        <v>6</v>
      </c>
      <c r="G27" s="17"/>
      <c r="H27" s="17"/>
      <c r="I27" s="17"/>
      <c r="J27" s="17"/>
      <c r="K27" s="18"/>
      <c r="L27" s="18"/>
      <c r="M27" s="19"/>
      <c r="N27" s="19"/>
      <c r="O27" s="20"/>
      <c r="P27" s="20"/>
      <c r="Q27" s="20"/>
      <c r="R27" s="20"/>
      <c r="S27" s="20"/>
    </row>
    <row r="28" spans="1:19" ht="18" customHeight="1">
      <c r="A28" s="46" t="s">
        <v>32</v>
      </c>
      <c r="B28" s="37" t="s">
        <v>33</v>
      </c>
      <c r="C28" s="34" t="s">
        <v>18</v>
      </c>
      <c r="D28" s="47">
        <v>0</v>
      </c>
      <c r="E28" s="47">
        <v>0</v>
      </c>
      <c r="F28" s="35">
        <f>E28*$F$12</f>
        <v>0</v>
      </c>
      <c r="G28" s="12"/>
      <c r="H28" s="12"/>
      <c r="I28" s="12"/>
      <c r="J28" s="12"/>
      <c r="K28" s="48"/>
      <c r="L28" s="13"/>
      <c r="M28" s="14"/>
      <c r="N28" s="14"/>
    </row>
    <row r="29" spans="1:19" ht="15.75" customHeight="1">
      <c r="A29" s="46" t="s">
        <v>34</v>
      </c>
      <c r="B29" s="37" t="s">
        <v>35</v>
      </c>
      <c r="C29" s="34" t="s">
        <v>18</v>
      </c>
      <c r="D29" s="47">
        <v>0</v>
      </c>
      <c r="E29" s="47">
        <v>0</v>
      </c>
      <c r="F29" s="35">
        <f>E29*$F$12</f>
        <v>0</v>
      </c>
      <c r="G29" s="12"/>
      <c r="H29" s="12"/>
      <c r="I29" s="12"/>
      <c r="J29" s="12"/>
      <c r="K29" s="13"/>
      <c r="L29" s="13"/>
      <c r="M29" s="14"/>
      <c r="N29" s="14"/>
    </row>
    <row r="30" spans="1:19" ht="13.5" customHeight="1">
      <c r="A30" s="32" t="s">
        <v>36</v>
      </c>
      <c r="B30" s="49" t="s">
        <v>37</v>
      </c>
      <c r="C30" s="34" t="s">
        <v>18</v>
      </c>
      <c r="D30" s="35">
        <f>[1]НВВ!D20</f>
        <v>0</v>
      </c>
      <c r="E30" s="35">
        <f>[1]НВВ!E20</f>
        <v>0</v>
      </c>
      <c r="F30" s="35">
        <f>E30*$F$12</f>
        <v>0</v>
      </c>
      <c r="G30" s="13"/>
      <c r="H30" s="13"/>
      <c r="I30" s="13"/>
      <c r="J30" s="13"/>
      <c r="K30" s="13"/>
      <c r="L30" s="13"/>
      <c r="M30" s="14"/>
      <c r="N30" s="14"/>
    </row>
    <row r="31" spans="1:19" ht="13.5" customHeight="1">
      <c r="A31" s="32" t="s">
        <v>38</v>
      </c>
      <c r="B31" s="49" t="s">
        <v>39</v>
      </c>
      <c r="C31" s="34" t="s">
        <v>18</v>
      </c>
      <c r="D31" s="35">
        <f>[1]НВВ!D34</f>
        <v>47.35</v>
      </c>
      <c r="E31" s="35">
        <f>[1]НВВ!E34</f>
        <v>22.988529999999997</v>
      </c>
      <c r="F31" s="35">
        <f>[1]Лист2!F81</f>
        <v>1467.4929999999999</v>
      </c>
      <c r="G31" s="13"/>
      <c r="H31" s="13"/>
      <c r="I31" s="13"/>
      <c r="J31" s="13"/>
      <c r="K31" s="13"/>
      <c r="L31" s="13"/>
      <c r="M31" s="14"/>
      <c r="N31" s="14"/>
    </row>
    <row r="32" spans="1:19" ht="13.5" customHeight="1">
      <c r="A32" s="32" t="s">
        <v>40</v>
      </c>
      <c r="B32" s="49" t="s">
        <v>41</v>
      </c>
      <c r="C32" s="34" t="s">
        <v>18</v>
      </c>
      <c r="D32" s="35">
        <f>SUM(D33:D35)</f>
        <v>135.31</v>
      </c>
      <c r="E32" s="35">
        <f>SUM(E33:E35)</f>
        <v>80.335999999999999</v>
      </c>
      <c r="F32" s="35">
        <f>SUM(F33:F35)</f>
        <v>91.462535999999986</v>
      </c>
      <c r="G32" s="13"/>
      <c r="H32" s="13"/>
      <c r="I32" s="13"/>
      <c r="J32" s="13"/>
      <c r="K32" s="13"/>
      <c r="L32" s="13"/>
      <c r="M32" s="14"/>
      <c r="N32" s="14"/>
    </row>
    <row r="33" spans="1:19" ht="13.5" customHeight="1">
      <c r="A33" s="32" t="s">
        <v>42</v>
      </c>
      <c r="B33" s="50" t="s">
        <v>43</v>
      </c>
      <c r="C33" s="34" t="s">
        <v>18</v>
      </c>
      <c r="D33" s="35">
        <f>[1]НВВ!D31</f>
        <v>0</v>
      </c>
      <c r="E33" s="35">
        <f>[1]НВВ!E31</f>
        <v>0</v>
      </c>
      <c r="F33" s="35">
        <f t="shared" ref="F33:F42" si="0">E33*$F$12</f>
        <v>0</v>
      </c>
      <c r="G33" s="13"/>
      <c r="H33" s="13"/>
      <c r="I33" s="13"/>
      <c r="J33" s="13"/>
      <c r="K33" s="13"/>
      <c r="L33" s="13"/>
      <c r="M33" s="14"/>
      <c r="N33" s="14"/>
    </row>
    <row r="34" spans="1:19">
      <c r="A34" s="32" t="s">
        <v>44</v>
      </c>
      <c r="B34" s="50" t="s">
        <v>45</v>
      </c>
      <c r="C34" s="34" t="s">
        <v>18</v>
      </c>
      <c r="D34" s="35">
        <f>[1]НВВ!D50</f>
        <v>135.31</v>
      </c>
      <c r="E34" s="35">
        <f>[1]НВВ!E50</f>
        <v>80.335999999999999</v>
      </c>
      <c r="F34" s="35">
        <f t="shared" si="0"/>
        <v>91.462535999999986</v>
      </c>
      <c r="G34" s="13"/>
      <c r="H34" s="13"/>
      <c r="I34" s="13"/>
      <c r="J34" s="13"/>
      <c r="K34" s="13"/>
      <c r="L34" s="13"/>
      <c r="M34" s="14"/>
      <c r="N34" s="14"/>
    </row>
    <row r="35" spans="1:19">
      <c r="A35" s="32" t="s">
        <v>46</v>
      </c>
      <c r="B35" s="50" t="s">
        <v>47</v>
      </c>
      <c r="C35" s="34" t="s">
        <v>18</v>
      </c>
      <c r="D35" s="35">
        <f>[1]НВВ!D32</f>
        <v>0</v>
      </c>
      <c r="E35" s="35">
        <f>[1]НВВ!E32</f>
        <v>0</v>
      </c>
      <c r="F35" s="35">
        <f t="shared" si="0"/>
        <v>0</v>
      </c>
      <c r="G35" s="13"/>
      <c r="H35" s="13"/>
      <c r="I35" s="13"/>
      <c r="J35" s="13"/>
      <c r="K35" s="13"/>
      <c r="L35" s="13"/>
      <c r="M35" s="14"/>
      <c r="N35" s="14"/>
    </row>
    <row r="36" spans="1:19">
      <c r="A36" s="32" t="s">
        <v>48</v>
      </c>
      <c r="B36" s="49" t="s">
        <v>49</v>
      </c>
      <c r="C36" s="34" t="s">
        <v>18</v>
      </c>
      <c r="D36" s="35">
        <f>[1]НВВ!D26</f>
        <v>18.91</v>
      </c>
      <c r="E36" s="35">
        <f>[1]НВВ!E26</f>
        <v>311.97300000000001</v>
      </c>
      <c r="F36" s="35">
        <f t="shared" si="0"/>
        <v>355.18126049999995</v>
      </c>
    </row>
    <row r="37" spans="1:19">
      <c r="A37" s="32" t="s">
        <v>50</v>
      </c>
      <c r="B37" s="49" t="s">
        <v>51</v>
      </c>
      <c r="C37" s="34" t="s">
        <v>18</v>
      </c>
      <c r="D37" s="35">
        <v>0</v>
      </c>
      <c r="E37" s="35">
        <v>0</v>
      </c>
      <c r="F37" s="35">
        <f t="shared" si="0"/>
        <v>0</v>
      </c>
    </row>
    <row r="38" spans="1:19">
      <c r="A38" s="32" t="s">
        <v>52</v>
      </c>
      <c r="B38" s="49" t="s">
        <v>53</v>
      </c>
      <c r="C38" s="34" t="s">
        <v>18</v>
      </c>
      <c r="D38" s="51">
        <f>[1]НВВ!D49</f>
        <v>0</v>
      </c>
      <c r="E38" s="51">
        <f>[1]НВВ!E49</f>
        <v>0</v>
      </c>
      <c r="F38" s="35">
        <f t="shared" si="0"/>
        <v>0</v>
      </c>
    </row>
    <row r="39" spans="1:19">
      <c r="A39" s="32" t="s">
        <v>54</v>
      </c>
      <c r="B39" s="49" t="s">
        <v>55</v>
      </c>
      <c r="C39" s="34" t="s">
        <v>18</v>
      </c>
      <c r="D39" s="35">
        <f>[1]НВВ!D38</f>
        <v>0</v>
      </c>
      <c r="E39" s="35">
        <f>[1]НВВ!E38</f>
        <v>0</v>
      </c>
      <c r="F39" s="35">
        <f t="shared" si="0"/>
        <v>0</v>
      </c>
    </row>
    <row r="40" spans="1:19">
      <c r="A40" s="32" t="s">
        <v>56</v>
      </c>
      <c r="B40" s="49" t="s">
        <v>57</v>
      </c>
      <c r="C40" s="34" t="s">
        <v>18</v>
      </c>
      <c r="D40" s="35">
        <f>[1]НВВ!D27</f>
        <v>595.33000000000004</v>
      </c>
      <c r="E40" s="35">
        <f>[1]НВВ!E27</f>
        <v>1032.2141999999999</v>
      </c>
      <c r="F40" s="35">
        <f>E40</f>
        <v>1032.2141999999999</v>
      </c>
    </row>
    <row r="41" spans="1:19">
      <c r="A41" s="32" t="s">
        <v>58</v>
      </c>
      <c r="B41" s="49" t="s">
        <v>59</v>
      </c>
      <c r="C41" s="34" t="s">
        <v>18</v>
      </c>
      <c r="D41" s="35">
        <v>0</v>
      </c>
      <c r="E41" s="35">
        <v>0</v>
      </c>
      <c r="F41" s="35">
        <f t="shared" si="0"/>
        <v>0</v>
      </c>
    </row>
    <row r="42" spans="1:19">
      <c r="A42" s="32" t="s">
        <v>60</v>
      </c>
      <c r="B42" s="49" t="s">
        <v>61</v>
      </c>
      <c r="C42" s="34" t="s">
        <v>18</v>
      </c>
      <c r="D42" s="51">
        <f>[1]НВВ!D43</f>
        <v>0</v>
      </c>
      <c r="E42" s="51">
        <f>[1]НВВ!E43</f>
        <v>0</v>
      </c>
      <c r="F42" s="35">
        <f t="shared" si="0"/>
        <v>0</v>
      </c>
    </row>
    <row r="43" spans="1:19">
      <c r="A43" s="40" t="s">
        <v>62</v>
      </c>
      <c r="B43" s="52" t="s">
        <v>63</v>
      </c>
      <c r="C43" s="42" t="s">
        <v>18</v>
      </c>
      <c r="D43" s="43">
        <f>SUM(D28:D32,D36:D42)</f>
        <v>796.90000000000009</v>
      </c>
      <c r="E43" s="43">
        <f>SUM(E28:E32,E36:E42)</f>
        <v>1447.5117299999999</v>
      </c>
      <c r="F43" s="43">
        <f>SUM(F28:F32,F36:F42)</f>
        <v>2946.3509964999998</v>
      </c>
    </row>
    <row r="44" spans="1:19">
      <c r="D44" s="53"/>
      <c r="E44" s="53"/>
      <c r="F44" s="53"/>
    </row>
    <row r="46" spans="1:19" s="10" customFormat="1" ht="36" customHeight="1">
      <c r="A46" s="54" t="s">
        <v>64</v>
      </c>
      <c r="B46" s="54"/>
      <c r="C46" s="54"/>
      <c r="D46" s="54"/>
      <c r="E46" s="54"/>
      <c r="F46" s="54"/>
      <c r="G46" s="7"/>
      <c r="H46" s="7"/>
      <c r="I46" s="7"/>
      <c r="J46" s="7"/>
      <c r="K46" s="31"/>
      <c r="L46" s="7"/>
      <c r="M46" s="8"/>
      <c r="N46" s="8"/>
      <c r="O46" s="9"/>
      <c r="P46" s="9"/>
      <c r="Q46" s="9"/>
      <c r="R46" s="9"/>
      <c r="S46" s="9"/>
    </row>
    <row r="47" spans="1:19" s="21" customFormat="1" ht="32.25" customHeight="1">
      <c r="A47" s="15" t="s">
        <v>1</v>
      </c>
      <c r="B47" s="15" t="s">
        <v>2</v>
      </c>
      <c r="C47" s="15" t="s">
        <v>3</v>
      </c>
      <c r="D47" s="16" t="str">
        <f>D6</f>
        <v>Утв. на 2014 г.</v>
      </c>
      <c r="E47" s="16" t="str">
        <f>E6</f>
        <v>Факт 2014 г.</v>
      </c>
      <c r="F47" s="15" t="s">
        <v>6</v>
      </c>
      <c r="G47" s="17"/>
      <c r="H47" s="17"/>
      <c r="I47" s="17"/>
      <c r="J47" s="17"/>
      <c r="K47" s="18"/>
      <c r="L47" s="18"/>
      <c r="M47" s="19"/>
      <c r="N47" s="19"/>
      <c r="O47" s="20"/>
      <c r="P47" s="20"/>
      <c r="Q47" s="20"/>
      <c r="R47" s="20"/>
      <c r="S47" s="20"/>
    </row>
    <row r="48" spans="1:19" ht="47.25">
      <c r="A48" s="55" t="s">
        <v>65</v>
      </c>
      <c r="B48" s="56" t="s">
        <v>66</v>
      </c>
      <c r="C48" s="42" t="s">
        <v>18</v>
      </c>
      <c r="D48" s="57"/>
      <c r="E48" s="57"/>
      <c r="F48" s="57">
        <f>'[2]98-э'!F46</f>
        <v>0</v>
      </c>
    </row>
    <row r="49" spans="1:19">
      <c r="A49" s="58"/>
      <c r="B49" s="58"/>
      <c r="C49" s="59"/>
      <c r="D49" s="60"/>
      <c r="E49" s="60"/>
      <c r="F49" s="60"/>
    </row>
    <row r="51" spans="1:19" s="10" customFormat="1" ht="36" customHeight="1">
      <c r="A51" s="54" t="s">
        <v>67</v>
      </c>
      <c r="B51" s="54"/>
      <c r="C51" s="54"/>
      <c r="D51" s="54"/>
      <c r="E51" s="54"/>
      <c r="F51" s="54"/>
      <c r="G51" s="7"/>
      <c r="H51" s="7"/>
      <c r="I51" s="7"/>
      <c r="J51" s="7"/>
      <c r="K51" s="31"/>
      <c r="L51" s="7"/>
      <c r="M51" s="8"/>
      <c r="N51" s="8"/>
      <c r="O51" s="9"/>
      <c r="P51" s="9"/>
      <c r="Q51" s="9"/>
      <c r="R51" s="9"/>
      <c r="S51" s="9"/>
    </row>
    <row r="52" spans="1:19" s="21" customFormat="1" ht="32.25" customHeight="1">
      <c r="A52" s="15" t="s">
        <v>1</v>
      </c>
      <c r="B52" s="15" t="s">
        <v>2</v>
      </c>
      <c r="C52" s="15" t="s">
        <v>3</v>
      </c>
      <c r="D52" s="16" t="str">
        <f>D6</f>
        <v>Утв. на 2014 г.</v>
      </c>
      <c r="E52" s="16" t="str">
        <f>E6</f>
        <v>Факт 2014 г.</v>
      </c>
      <c r="F52" s="15" t="s">
        <v>6</v>
      </c>
      <c r="G52" s="17"/>
      <c r="H52" s="17"/>
      <c r="I52" s="17"/>
      <c r="J52" s="17"/>
      <c r="K52" s="18"/>
      <c r="L52" s="18"/>
      <c r="M52" s="19"/>
      <c r="N52" s="19"/>
      <c r="O52" s="20"/>
      <c r="P52" s="20"/>
      <c r="Q52" s="20"/>
      <c r="R52" s="20"/>
      <c r="S52" s="20"/>
    </row>
    <row r="53" spans="1:19">
      <c r="A53" s="55" t="s">
        <v>68</v>
      </c>
      <c r="B53" s="52" t="s">
        <v>67</v>
      </c>
      <c r="C53" s="42" t="s">
        <v>18</v>
      </c>
      <c r="D53" s="43">
        <f>D48+D43+D23</f>
        <v>990.29000000000008</v>
      </c>
      <c r="E53" s="43">
        <f>E48+E43+E23</f>
        <v>5049.18696</v>
      </c>
      <c r="F53" s="43">
        <f>F48+F43+F23</f>
        <v>7046.858245854999</v>
      </c>
    </row>
  </sheetData>
  <mergeCells count="7">
    <mergeCell ref="A5:F5"/>
    <mergeCell ref="A3:F3"/>
    <mergeCell ref="A2:F2"/>
    <mergeCell ref="A15:F15"/>
    <mergeCell ref="A26:F26"/>
    <mergeCell ref="A46:F46"/>
    <mergeCell ref="A51:F51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98-э</vt:lpstr>
      <vt:lpstr>'98-э'!Область_печати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Лайвина-юс</cp:lastModifiedBy>
  <dcterms:created xsi:type="dcterms:W3CDTF">2015-05-14T09:31:00Z</dcterms:created>
  <dcterms:modified xsi:type="dcterms:W3CDTF">2015-05-14T09:32:43Z</dcterms:modified>
</cp:coreProperties>
</file>