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0" windowWidth="18555" windowHeight="10740"/>
  </bookViews>
  <sheets>
    <sheet name="98-э" sheetId="1" r:id="rId1"/>
  </sheets>
  <externalReferences>
    <externalReference r:id="rId2"/>
    <externalReference r:id="rId3"/>
    <externalReference r:id="rId4"/>
  </externalReferences>
  <definedNames>
    <definedName name="Excel_BuiltIn_Print_Area_4">#REF!</definedName>
    <definedName name="SPR_REGS">[2]справочно!$K$6:$K$92</definedName>
    <definedName name="год">#REF!</definedName>
    <definedName name="_xlnm.Print_Area" localSheetId="0">'98-э'!$A$1:$H$52</definedName>
    <definedName name="ррр">#REF!</definedName>
  </definedNames>
  <calcPr calcId="125725"/>
</workbook>
</file>

<file path=xl/calcChain.xml><?xml version="1.0" encoding="utf-8"?>
<calcChain xmlns="http://schemas.openxmlformats.org/spreadsheetml/2006/main">
  <c r="E51" i="1"/>
  <c r="D51"/>
  <c r="E46"/>
  <c r="D46"/>
  <c r="H31"/>
  <c r="G31"/>
  <c r="F31"/>
  <c r="E31"/>
  <c r="D31"/>
  <c r="E42"/>
  <c r="D42"/>
  <c r="H42"/>
  <c r="G42"/>
  <c r="F42"/>
  <c r="E26"/>
  <c r="D26"/>
  <c r="H16"/>
  <c r="H22" s="1"/>
  <c r="G16"/>
  <c r="G22" s="1"/>
  <c r="F16"/>
  <c r="F22" s="1"/>
  <c r="E16"/>
  <c r="E22" s="1"/>
  <c r="D16"/>
  <c r="D22" s="1"/>
  <c r="E15"/>
  <c r="D15"/>
  <c r="E9"/>
  <c r="E11"/>
  <c r="H11"/>
  <c r="G11"/>
  <c r="F11"/>
  <c r="D52" l="1"/>
  <c r="E52"/>
  <c r="F52"/>
  <c r="G52"/>
  <c r="H52"/>
</calcChain>
</file>

<file path=xl/sharedStrings.xml><?xml version="1.0" encoding="utf-8"?>
<sst xmlns="http://schemas.openxmlformats.org/spreadsheetml/2006/main" count="129" uniqueCount="74">
  <si>
    <t>Расчет НВВ ООО "Горэлектросеть" за 2014 г.</t>
  </si>
  <si>
    <t>№</t>
  </si>
  <si>
    <t>Показатели</t>
  </si>
  <si>
    <t>Ед.изм.</t>
  </si>
  <si>
    <t>Утв. на 2014 г.</t>
  </si>
  <si>
    <t>Факт 2014 г.</t>
  </si>
  <si>
    <t>2017 г.</t>
  </si>
  <si>
    <t>2018 г.</t>
  </si>
  <si>
    <t>2019 г.</t>
  </si>
  <si>
    <t>инфляция</t>
  </si>
  <si>
    <t>%</t>
  </si>
  <si>
    <t>индекс эффективности операционных расходов</t>
  </si>
  <si>
    <t>количество активов</t>
  </si>
  <si>
    <t>у.е.</t>
  </si>
  <si>
    <t>индекс изменения количества активов</t>
  </si>
  <si>
    <t>коэффициент эластичности затрат по росту активов</t>
  </si>
  <si>
    <t>итого коэффициент индексации</t>
  </si>
  <si>
    <t>-</t>
  </si>
  <si>
    <t>Расчет подконтрольных расходов</t>
  </si>
  <si>
    <t>1.1</t>
  </si>
  <si>
    <t>Материальные затраты</t>
  </si>
  <si>
    <t>тыс.руб.</t>
  </si>
  <si>
    <t>1.1.1</t>
  </si>
  <si>
    <t>Сырье, материалы, запасные части, инструмент, топливо</t>
  </si>
  <si>
    <t>1.1.2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</si>
  <si>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</si>
  <si>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1.2</t>
  </si>
  <si>
    <t>Расходы на оплату труда</t>
  </si>
  <si>
    <t>1.3</t>
  </si>
  <si>
    <t>Прочие расходы, всего</t>
  </si>
  <si>
    <t>1.4</t>
  </si>
  <si>
    <t>Расходы социального характера из прибыли</t>
  </si>
  <si>
    <t>1.</t>
  </si>
  <si>
    <t>ИТОГО подконтрольные расходы</t>
  </si>
  <si>
    <t>Расчет неподконтрольных расходов</t>
  </si>
  <si>
    <t>2.1</t>
  </si>
  <si>
    <t>Оплата услуг ОАО "ФСК ЕЭС"</t>
  </si>
  <si>
    <t>2.2</t>
  </si>
  <si>
    <t>Оплата услуг ССК</t>
  </si>
  <si>
    <t>2.3</t>
  </si>
  <si>
    <t>Энергия на технологические цели</t>
  </si>
  <si>
    <t>2.4</t>
  </si>
  <si>
    <t>Плата за аренду имущества и лизинг</t>
  </si>
  <si>
    <t>2.5</t>
  </si>
  <si>
    <t>Налоги,всего, в том числе:</t>
  </si>
  <si>
    <t>2.5.1</t>
  </si>
  <si>
    <t>Налог на землю</t>
  </si>
  <si>
    <t>2.5.2</t>
  </si>
  <si>
    <t>Налог на имущество</t>
  </si>
  <si>
    <t>2.5.3</t>
  </si>
  <si>
    <t>Прочие налоги и сборы</t>
  </si>
  <si>
    <t>2.6</t>
  </si>
  <si>
    <t>Отчисления на социальные нужды (ЕСН)</t>
  </si>
  <si>
    <t>2.7</t>
  </si>
  <si>
    <t>Прочие неподконтрольные расходы</t>
  </si>
  <si>
    <t>2.8</t>
  </si>
  <si>
    <t>Налог на прибыль</t>
  </si>
  <si>
    <t>2.9</t>
  </si>
  <si>
    <t>Выпадающие доходы от ТП по п.71. (2010, 2011)</t>
  </si>
  <si>
    <t>2.10</t>
  </si>
  <si>
    <t>Амортизация</t>
  </si>
  <si>
    <t>2.11</t>
  </si>
  <si>
    <t>Проценты за кредит</t>
  </si>
  <si>
    <t>2.12</t>
  </si>
  <si>
    <t>Прибыль на развитие</t>
  </si>
  <si>
    <t>2.</t>
  </si>
  <si>
    <t>Итого неподконтрольные расходы</t>
  </si>
  <si>
    <t>Выпадающие доходы за исключением выпадающих доходов, учетнных согласно п.71 Основ ценообразования</t>
  </si>
  <si>
    <t>3.</t>
  </si>
  <si>
    <t>Недополученный доход (+) / Избыток средств (-) по результатам предыдущего периода регулирования</t>
  </si>
  <si>
    <t>ИТОГО НВВ на содержание сетей</t>
  </si>
  <si>
    <t>4.</t>
  </si>
  <si>
    <t>в соответствии с Приказом ФСТ от 17.02.2012 г. № 98-э</t>
  </si>
  <si>
    <t>Долгосрочные параметры регулирования</t>
  </si>
</sst>
</file>

<file path=xl/styles.xml><?xml version="1.0" encoding="utf-8"?>
<styleSheet xmlns="http://schemas.openxmlformats.org/spreadsheetml/2006/main">
  <numFmts count="60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00"/>
    <numFmt numFmtId="166" formatCode="#,##0.00_р_."/>
    <numFmt numFmtId="167" formatCode="0.0%_);\(0.0%\)"/>
    <numFmt numFmtId="168" formatCode="#,##0_);[Red]\(#,##0\)"/>
    <numFmt numFmtId="169" formatCode=";;;"/>
    <numFmt numFmtId="170" formatCode="#\."/>
    <numFmt numFmtId="171" formatCode="#.##0\.00"/>
    <numFmt numFmtId="172" formatCode="#\.00"/>
    <numFmt numFmtId="173" formatCode="\$#\.00"/>
    <numFmt numFmtId="174" formatCode="_(&quot;$&quot;* #,##0.00_);_(&quot;$&quot;* \(#,##0.00\);_(&quot;$&quot;* &quot;-&quot;??_);_(@_)"/>
    <numFmt numFmtId="175" formatCode="_(&quot;$&quot;* #,##0_);_(&quot;$&quot;* \(#,##0\);_(&quot;$&quot;* &quot;-&quot;_);_(@_)"/>
    <numFmt numFmtId="176" formatCode="_(* #,##0_);_(* \(#,##0\);_(* &quot;-&quot;??_);_(@_)"/>
    <numFmt numFmtId="177" formatCode="#,##0;[Red]#,##0"/>
    <numFmt numFmtId="178" formatCode="&quot;\&quot;#,##0;[Red]\-&quot;\&quot;#,##0"/>
    <numFmt numFmtId="179" formatCode="General_)"/>
    <numFmt numFmtId="180" formatCode="_-* #,##0&quot;đ.&quot;_-;\-* #,##0&quot;đ.&quot;_-;_-* &quot;-&quot;&quot;đ.&quot;_-;_-@_-"/>
    <numFmt numFmtId="181" formatCode="_-* #,##0.00&quot;đ.&quot;_-;\-* #,##0.00&quot;đ.&quot;_-;_-* &quot;-&quot;??&quot;đ.&quot;_-;_-@_-"/>
    <numFmt numFmtId="182" formatCode="\£#,##0_);\(\£#,##0\)"/>
    <numFmt numFmtId="183" formatCode="_-* #,##0\ _F_B_-;\-* #,##0\ _F_B_-;_-* &quot;-&quot;\ _F_B_-;_-@_-"/>
    <numFmt numFmtId="184" formatCode="_-* #,##0.00_-;\-* #,##0.00_-;_-* &quot;-&quot;??_-;_-@_-"/>
    <numFmt numFmtId="185" formatCode="&quot;$&quot;#,##0_);[Red]\(&quot;$&quot;#,##0\)"/>
    <numFmt numFmtId="186" formatCode="_(* #,##0.00_);[Red]_(* \(#,##0.00\);_(* &quot;-&quot;??_);_(@_)"/>
    <numFmt numFmtId="187" formatCode="_-* #,##0.00\ &quot;FB&quot;_-;\-* #,##0.00\ &quot;FB&quot;_-;_-* &quot;-&quot;??\ &quot;FB&quot;_-;_-@_-"/>
    <numFmt numFmtId="188" formatCode="&quot;$&quot;#,##0\ ;\(&quot;$&quot;#,##0\)"/>
    <numFmt numFmtId="189" formatCode="\$#,##0\ ;\(\$#,##0\)"/>
    <numFmt numFmtId="190" formatCode="0.0\x"/>
    <numFmt numFmtId="191" formatCode="_([$€]* #,##0.00_);_([$€]* \(#,##0.00\);_([$€]* &quot;-&quot;??_);_(@_)"/>
    <numFmt numFmtId="192" formatCode="_-* #,##0.00[$€-1]_-;\-* #,##0.00[$€-1]_-;_-* &quot;-&quot;??[$€-1]_-"/>
    <numFmt numFmtId="193" formatCode="_-* #,##0.00\ _F_B_-;\-* #,##0.00\ _F_B_-;_-* &quot;-&quot;??\ _F_B_-;_-@_-"/>
    <numFmt numFmtId="194" formatCode="0.0"/>
    <numFmt numFmtId="195" formatCode="_(* #,##0.00_);_(* \(#,##0.00\);_(* &quot;-&quot;??_);_(@_)"/>
    <numFmt numFmtId="196" formatCode="#,##0.0_);[Red]\(#,##0.0\)"/>
    <numFmt numFmtId="197" formatCode="#,##0_);[Blue]\(#,##0\)"/>
    <numFmt numFmtId="198" formatCode="_-* #,##0_-;_-* #,##0\-;_-* &quot;-&quot;_-;_-@_-"/>
    <numFmt numFmtId="199" formatCode="_-* #,##0.00_-;_-* #,##0.00\-;_-* &quot;-&quot;??_-;_-@_-"/>
    <numFmt numFmtId="200" formatCode="_-* #,##0\ _$_-;\-* #,##0\ _$_-;_-* &quot;-&quot;\ _$_-;_-@_-"/>
    <numFmt numFmtId="201" formatCode="_-* #,##0.00\ _$_-;\-* #,##0.00\ _$_-;_-* &quot;-&quot;??\ _$_-;_-@_-"/>
    <numFmt numFmtId="202" formatCode="_-* #,##0\ &quot;$&quot;_-;\-* #,##0\ &quot;$&quot;_-;_-* &quot;-&quot;\ &quot;$&quot;_-;_-@_-"/>
    <numFmt numFmtId="203" formatCode="_-* #,##0.00\ &quot;$&quot;_-;\-* #,##0.00\ &quot;$&quot;_-;_-* &quot;-&quot;??\ &quot;$&quot;_-;_-@_-"/>
    <numFmt numFmtId="204" formatCode="_(* #,##0.000_);[Red]_(* \(#,##0.000\);_(* &quot;-&quot;??_);_(@_)"/>
    <numFmt numFmtId="205" formatCode="&quot;$&quot;#,##0.0_);\(&quot;$&quot;#,##0.0\)"/>
    <numFmt numFmtId="206" formatCode="0.00\x"/>
    <numFmt numFmtId="207" formatCode="0.0000"/>
    <numFmt numFmtId="208" formatCode="_-* #,##0_đ_._-;\-* #,##0_đ_._-;_-* &quot;-&quot;_đ_._-;_-@_-"/>
    <numFmt numFmtId="209" formatCode="_-* #,##0.00_đ_._-;\-* #,##0.00_đ_._-;_-* &quot;-&quot;??_đ_._-;_-@_-"/>
    <numFmt numFmtId="210" formatCode="_-* #,##0\ &quot;FB&quot;_-;\-* #,##0\ &quot;FB&quot;_-;_-* &quot;-&quot;\ &quot;FB&quot;_-;_-@_-"/>
    <numFmt numFmtId="211" formatCode="_-&quot;F&quot;\ * #,##0_-;_-&quot;F&quot;\ * #,##0\-;_-&quot;F&quot;\ * &quot;-&quot;_-;_-@_-"/>
    <numFmt numFmtId="212" formatCode="_-&quot;F&quot;\ * #,##0.00_-;_-&quot;F&quot;\ * #,##0.00\-;_-&quot;F&quot;\ * &quot;-&quot;??_-;_-@_-"/>
    <numFmt numFmtId="213" formatCode="\¥#,##0_);\(\¥#,##0\)"/>
    <numFmt numFmtId="214" formatCode="#,##0.000"/>
    <numFmt numFmtId="215" formatCode="#,##0\т"/>
    <numFmt numFmtId="216" formatCode="_-* #,##0.00_р_._-;\-* #,##0.00_р_._-;_-* \-??_р_._-;_-@_-"/>
    <numFmt numFmtId="217" formatCode="_-&quot;€&quot;* #,##0.00_-;\-&quot;€&quot;* #,##0.00_-;_-&quot;€&quot;* &quot;-&quot;??_-;_-@_-"/>
    <numFmt numFmtId="218" formatCode="#,##0.0"/>
    <numFmt numFmtId="219" formatCode="%#\.00"/>
  </numFmts>
  <fonts count="17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4"/>
      <name val="Franklin Gothic Medium"/>
      <family val="2"/>
      <charset val="204"/>
    </font>
    <font>
      <sz val="10"/>
      <name val="Times New Roman CYR"/>
      <charset val="204"/>
    </font>
    <font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"/>
      <color indexed="8"/>
      <name val="Courier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1">
    <xf numFmtId="0" fontId="0" fillId="0" borderId="0"/>
    <xf numFmtId="0" fontId="9" fillId="0" borderId="0" applyBorder="0">
      <alignment horizontal="center" vertical="center" wrapText="1"/>
    </xf>
    <xf numFmtId="0" fontId="2" fillId="0" borderId="0"/>
    <xf numFmtId="0" fontId="17" fillId="0" borderId="0">
      <protection locked="0"/>
    </xf>
    <xf numFmtId="0" fontId="17" fillId="0" borderId="3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/>
    <xf numFmtId="164" fontId="19" fillId="0" borderId="0">
      <alignment vertical="top"/>
    </xf>
    <xf numFmtId="164" fontId="20" fillId="0" borderId="0">
      <alignment vertical="top"/>
    </xf>
    <xf numFmtId="167" fontId="20" fillId="2" borderId="0">
      <alignment vertical="top"/>
    </xf>
    <xf numFmtId="164" fontId="20" fillId="3" borderId="0">
      <alignment vertical="top"/>
    </xf>
    <xf numFmtId="0" fontId="21" fillId="0" borderId="0" applyFont="0" applyFill="0" applyBorder="0" applyAlignment="0"/>
    <xf numFmtId="16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16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169" fontId="17" fillId="0" borderId="0">
      <protection locked="0"/>
    </xf>
    <xf numFmtId="0" fontId="17" fillId="0" borderId="3">
      <protection locked="0"/>
    </xf>
    <xf numFmtId="169" fontId="17" fillId="0" borderId="0">
      <protection locked="0"/>
    </xf>
    <xf numFmtId="169" fontId="17" fillId="0" borderId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16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0" fontId="18" fillId="0" borderId="0"/>
    <xf numFmtId="0" fontId="18" fillId="0" borderId="0"/>
    <xf numFmtId="0" fontId="22" fillId="0" borderId="0"/>
    <xf numFmtId="0" fontId="22" fillId="0" borderId="0"/>
    <xf numFmtId="16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0" fontId="22" fillId="0" borderId="0"/>
    <xf numFmtId="0" fontId="22" fillId="0" borderId="0"/>
    <xf numFmtId="0" fontId="22" fillId="0" borderId="0"/>
    <xf numFmtId="16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16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0" fontId="22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17" fillId="0" borderId="3">
      <protection locked="0"/>
    </xf>
    <xf numFmtId="170" fontId="17" fillId="0" borderId="3">
      <protection locked="0"/>
    </xf>
    <xf numFmtId="0" fontId="23" fillId="0" borderId="3">
      <protection locked="0"/>
    </xf>
    <xf numFmtId="0" fontId="17" fillId="0" borderId="0">
      <protection locked="0"/>
    </xf>
    <xf numFmtId="171" fontId="17" fillId="0" borderId="0">
      <protection locked="0"/>
    </xf>
    <xf numFmtId="0" fontId="17" fillId="0" borderId="0">
      <protection locked="0"/>
    </xf>
    <xf numFmtId="172" fontId="17" fillId="0" borderId="0">
      <protection locked="0"/>
    </xf>
    <xf numFmtId="0" fontId="17" fillId="0" borderId="0">
      <protection locked="0"/>
    </xf>
    <xf numFmtId="171" fontId="17" fillId="0" borderId="0">
      <protection locked="0"/>
    </xf>
    <xf numFmtId="44" fontId="23" fillId="0" borderId="0">
      <protection locked="0"/>
    </xf>
    <xf numFmtId="0" fontId="17" fillId="0" borderId="0">
      <protection locked="0"/>
    </xf>
    <xf numFmtId="172" fontId="17" fillId="0" borderId="0">
      <protection locked="0"/>
    </xf>
    <xf numFmtId="44" fontId="23" fillId="0" borderId="0">
      <protection locked="0"/>
    </xf>
    <xf numFmtId="0" fontId="17" fillId="0" borderId="0">
      <protection locked="0"/>
    </xf>
    <xf numFmtId="173" fontId="17" fillId="0" borderId="0">
      <protection locked="0"/>
    </xf>
    <xf numFmtId="44" fontId="23" fillId="0" borderId="0">
      <protection locked="0"/>
    </xf>
    <xf numFmtId="0" fontId="17" fillId="0" borderId="0">
      <protection locked="0"/>
    </xf>
    <xf numFmtId="0" fontId="24" fillId="0" borderId="0">
      <protection locked="0"/>
    </xf>
    <xf numFmtId="170" fontId="24" fillId="0" borderId="0">
      <protection locked="0"/>
    </xf>
    <xf numFmtId="0" fontId="25" fillId="0" borderId="0">
      <protection locked="0"/>
    </xf>
    <xf numFmtId="0" fontId="24" fillId="0" borderId="0">
      <protection locked="0"/>
    </xf>
    <xf numFmtId="170" fontId="24" fillId="0" borderId="0">
      <protection locked="0"/>
    </xf>
    <xf numFmtId="0" fontId="25" fillId="0" borderId="0">
      <protection locked="0"/>
    </xf>
    <xf numFmtId="0" fontId="17" fillId="0" borderId="3">
      <protection locked="0"/>
    </xf>
    <xf numFmtId="170" fontId="17" fillId="0" borderId="3">
      <protection locked="0"/>
    </xf>
    <xf numFmtId="0" fontId="24" fillId="0" borderId="0">
      <protection locked="0"/>
    </xf>
    <xf numFmtId="0" fontId="26" fillId="4" borderId="4" applyNumberFormat="0" applyFill="0" applyBorder="0" applyAlignment="0">
      <alignment horizontal="left"/>
    </xf>
    <xf numFmtId="0" fontId="27" fillId="4" borderId="0" applyNumberFormat="0" applyFill="0" applyBorder="0" applyAlignment="0"/>
    <xf numFmtId="0" fontId="28" fillId="5" borderId="4" applyNumberFormat="0" applyFill="0" applyBorder="0" applyAlignment="0">
      <alignment horizontal="left"/>
    </xf>
    <xf numFmtId="0" fontId="29" fillId="6" borderId="0" applyNumberFormat="0" applyFill="0" applyBorder="0" applyAlignment="0"/>
    <xf numFmtId="0" fontId="30" fillId="0" borderId="0" applyNumberFormat="0" applyFill="0" applyBorder="0" applyAlignment="0"/>
    <xf numFmtId="0" fontId="31" fillId="0" borderId="5" applyNumberFormat="0" applyFill="0" applyBorder="0" applyAlignment="0">
      <alignment horizontal="left"/>
    </xf>
    <xf numFmtId="0" fontId="32" fillId="7" borderId="6" applyNumberFormat="0" applyFill="0" applyBorder="0" applyAlignment="0">
      <alignment horizontal="centerContinuous"/>
    </xf>
    <xf numFmtId="0" fontId="33" fillId="0" borderId="0" applyNumberFormat="0" applyFill="0" applyBorder="0" applyAlignment="0"/>
    <xf numFmtId="0" fontId="33" fillId="8" borderId="2" applyNumberFormat="0" applyFill="0" applyBorder="0" applyAlignment="0"/>
    <xf numFmtId="0" fontId="34" fillId="0" borderId="5" applyNumberFormat="0" applyFill="0" applyBorder="0" applyAlignment="0"/>
    <xf numFmtId="0" fontId="33" fillId="0" borderId="0" applyNumberFormat="0" applyFill="0" applyBorder="0" applyAlignment="0"/>
    <xf numFmtId="0" fontId="24" fillId="0" borderId="0">
      <protection locked="0"/>
    </xf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6" fillId="15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6" fillId="16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6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6" fillId="18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6" fillId="19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6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6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6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6" fillId="27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6" fillId="18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6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6" fillId="28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8" fillId="33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8" fillId="34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8" fillId="35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8" fillId="36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9" fillId="0" borderId="0">
      <alignment horizontal="right"/>
    </xf>
    <xf numFmtId="0" fontId="40" fillId="0" borderId="0">
      <protection locked="0"/>
    </xf>
    <xf numFmtId="0" fontId="40" fillId="0" borderId="0">
      <protection locked="0"/>
    </xf>
    <xf numFmtId="174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40" borderId="0" applyNumberFormat="0" applyBorder="0" applyAlignment="0" applyProtection="0"/>
    <xf numFmtId="176" fontId="41" fillId="0" borderId="0" applyFont="0" applyFill="0" applyBorder="0" applyProtection="0"/>
    <xf numFmtId="0" fontId="42" fillId="0" borderId="0" applyNumberFormat="0" applyFill="0" applyBorder="0" applyAlignment="0" applyProtection="0">
      <alignment vertical="top"/>
      <protection locked="0"/>
    </xf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/>
    <xf numFmtId="179" fontId="45" fillId="0" borderId="7">
      <protection locked="0"/>
    </xf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10" borderId="0" applyNumberFormat="0" applyBorder="0" applyAlignment="0" applyProtection="0"/>
    <xf numFmtId="0" fontId="48" fillId="41" borderId="0"/>
    <xf numFmtId="0" fontId="49" fillId="41" borderId="0"/>
    <xf numFmtId="0" fontId="50" fillId="0" borderId="0" applyNumberFormat="0" applyFill="0" applyBorder="0" applyAlignment="0" applyProtection="0"/>
    <xf numFmtId="38" fontId="51" fillId="0" borderId="0" applyNumberFormat="0" applyFill="0" applyBorder="0" applyAlignment="0" applyProtection="0">
      <alignment horizontal="right"/>
      <protection locked="0"/>
    </xf>
    <xf numFmtId="0" fontId="52" fillId="0" borderId="0" applyNumberFormat="0" applyFill="0" applyBorder="0" applyAlignment="0" applyProtection="0"/>
    <xf numFmtId="182" fontId="53" fillId="0" borderId="0" applyFont="0" applyFill="0" applyBorder="0" applyAlignment="0" applyProtection="0"/>
    <xf numFmtId="0" fontId="54" fillId="0" borderId="0"/>
    <xf numFmtId="0" fontId="55" fillId="0" borderId="0" applyFill="0" applyBorder="0" applyAlignment="0"/>
    <xf numFmtId="0" fontId="56" fillId="42" borderId="8" applyNumberFormat="0" applyAlignment="0" applyProtection="0"/>
    <xf numFmtId="0" fontId="41" fillId="43" borderId="0" applyNumberFormat="0" applyFont="0" applyBorder="0" applyAlignment="0"/>
    <xf numFmtId="0" fontId="57" fillId="0" borderId="2" applyNumberFormat="0" applyFont="0" applyFill="0" applyProtection="0">
      <alignment horizontal="centerContinuous" vertical="center"/>
    </xf>
    <xf numFmtId="0" fontId="58" fillId="44" borderId="0" applyNumberFormat="0" applyFont="0" applyBorder="0" applyAlignment="0" applyProtection="0"/>
    <xf numFmtId="0" fontId="59" fillId="45" borderId="9" applyNumberFormat="0" applyAlignment="0" applyProtection="0"/>
    <xf numFmtId="0" fontId="57" fillId="0" borderId="0" applyNumberFormat="0" applyFill="0" applyBorder="0" applyProtection="0">
      <alignment horizontal="center" vertical="center"/>
    </xf>
    <xf numFmtId="183" fontId="4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1" fillId="0" borderId="0" applyFont="0" applyFill="0" applyBorder="0" applyAlignment="0" applyProtection="0">
      <alignment horizontal="right"/>
    </xf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>
      <alignment horizontal="right"/>
    </xf>
    <xf numFmtId="184" fontId="41" fillId="0" borderId="0" applyFont="0" applyFill="0" applyBorder="0" applyAlignment="0" applyProtection="0"/>
    <xf numFmtId="3" fontId="62" fillId="0" borderId="0" applyFont="0" applyFill="0" applyBorder="0" applyAlignment="0" applyProtection="0"/>
    <xf numFmtId="3" fontId="63" fillId="0" borderId="0" applyFont="0" applyFill="0" applyBorder="0" applyAlignment="0" applyProtection="0"/>
    <xf numFmtId="179" fontId="64" fillId="46" borderId="7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5" fontId="65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61" fillId="0" borderId="0" applyFont="0" applyFill="0" applyBorder="0" applyAlignment="0" applyProtection="0">
      <alignment horizontal="right"/>
    </xf>
    <xf numFmtId="0" fontId="61" fillId="0" borderId="0" applyFont="0" applyFill="0" applyBorder="0" applyAlignment="0" applyProtection="0">
      <alignment horizontal="right"/>
    </xf>
    <xf numFmtId="187" fontId="41" fillId="0" borderId="0" applyFont="0" applyFill="0" applyBorder="0" applyAlignment="0" applyProtection="0"/>
    <xf numFmtId="188" fontId="62" fillId="0" borderId="0" applyFont="0" applyFill="0" applyBorder="0" applyAlignment="0" applyProtection="0"/>
    <xf numFmtId="189" fontId="63" fillId="0" borderId="0" applyFont="0" applyFill="0" applyBorder="0" applyAlignment="0" applyProtection="0"/>
    <xf numFmtId="189" fontId="63" fillId="0" borderId="0" applyFont="0" applyFill="0" applyBorder="0" applyAlignment="0" applyProtection="0"/>
    <xf numFmtId="0" fontId="48" fillId="47" borderId="0"/>
    <xf numFmtId="0" fontId="49" fillId="48" borderId="0"/>
    <xf numFmtId="14" fontId="66" fillId="0" borderId="0"/>
    <xf numFmtId="0" fontId="63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14" fontId="67" fillId="0" borderId="0">
      <alignment vertical="top"/>
    </xf>
    <xf numFmtId="38" fontId="58" fillId="0" borderId="0" applyFont="0" applyFill="0" applyBorder="0" applyAlignment="0" applyProtection="0"/>
    <xf numFmtId="190" fontId="21" fillId="0" borderId="0" applyFont="0" applyFill="0" applyBorder="0" applyAlignment="0" applyProtection="0"/>
    <xf numFmtId="0" fontId="61" fillId="0" borderId="10" applyNumberFormat="0" applyFont="0" applyFill="0" applyAlignment="0" applyProtection="0"/>
    <xf numFmtId="0" fontId="68" fillId="0" borderId="0" applyFill="0" applyBorder="0" applyAlignment="0" applyProtection="0"/>
    <xf numFmtId="168" fontId="69" fillId="0" borderId="0">
      <alignment vertical="top"/>
    </xf>
    <xf numFmtId="191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67" fillId="0" borderId="0" applyFont="0" applyFill="0" applyBorder="0" applyAlignment="0" applyProtection="0"/>
    <xf numFmtId="0" fontId="70" fillId="0" borderId="0" applyNumberFormat="0" applyFill="0" applyBorder="0" applyAlignment="0" applyProtection="0"/>
    <xf numFmtId="183" fontId="41" fillId="0" borderId="0" applyFont="0" applyFill="0" applyBorder="0" applyAlignment="0" applyProtection="0"/>
    <xf numFmtId="193" fontId="41" fillId="0" borderId="0" applyFont="0" applyFill="0" applyBorder="0" applyAlignment="0" applyProtection="0"/>
    <xf numFmtId="0" fontId="17" fillId="0" borderId="0">
      <protection locked="0"/>
    </xf>
    <xf numFmtId="194" fontId="71" fillId="0" borderId="0" applyFill="0" applyBorder="0" applyAlignment="0" applyProtection="0"/>
    <xf numFmtId="0" fontId="17" fillId="0" borderId="0">
      <protection locked="0"/>
    </xf>
    <xf numFmtId="194" fontId="19" fillId="0" borderId="0" applyFill="0" applyBorder="0" applyAlignment="0" applyProtection="0"/>
    <xf numFmtId="0" fontId="17" fillId="0" borderId="0">
      <protection locked="0"/>
    </xf>
    <xf numFmtId="194" fontId="72" fillId="0" borderId="0" applyFill="0" applyBorder="0" applyAlignment="0" applyProtection="0"/>
    <xf numFmtId="0" fontId="17" fillId="0" borderId="0">
      <protection locked="0"/>
    </xf>
    <xf numFmtId="194" fontId="73" fillId="0" borderId="0" applyFill="0" applyBorder="0" applyAlignment="0" applyProtection="0"/>
    <xf numFmtId="0" fontId="17" fillId="0" borderId="0">
      <protection locked="0"/>
    </xf>
    <xf numFmtId="194" fontId="74" fillId="0" borderId="0" applyFill="0" applyBorder="0" applyAlignment="0" applyProtection="0"/>
    <xf numFmtId="0" fontId="17" fillId="0" borderId="0">
      <protection locked="0"/>
    </xf>
    <xf numFmtId="194" fontId="75" fillId="0" borderId="0" applyFill="0" applyBorder="0" applyAlignment="0" applyProtection="0"/>
    <xf numFmtId="0" fontId="17" fillId="0" borderId="0">
      <protection locked="0"/>
    </xf>
    <xf numFmtId="194" fontId="76" fillId="0" borderId="0" applyFill="0" applyBorder="0" applyAlignment="0" applyProtection="0"/>
    <xf numFmtId="2" fontId="62" fillId="0" borderId="0" applyFont="0" applyFill="0" applyBorder="0" applyAlignment="0" applyProtection="0"/>
    <xf numFmtId="2" fontId="63" fillId="0" borderId="0" applyFont="0" applyFill="0" applyBorder="0" applyAlignment="0" applyProtection="0"/>
    <xf numFmtId="15" fontId="41" fillId="0" borderId="0">
      <alignment vertical="center"/>
    </xf>
    <xf numFmtId="0" fontId="77" fillId="0" borderId="0" applyFill="0" applyBorder="0" applyProtection="0">
      <alignment horizontal="left"/>
    </xf>
    <xf numFmtId="0" fontId="78" fillId="11" borderId="0" applyNumberFormat="0" applyBorder="0" applyAlignment="0" applyProtection="0"/>
    <xf numFmtId="195" fontId="79" fillId="0" borderId="0" applyNumberFormat="0" applyFill="0" applyBorder="0" applyAlignment="0" applyProtection="0">
      <alignment horizontal="center"/>
    </xf>
    <xf numFmtId="0" fontId="61" fillId="0" borderId="0" applyFont="0" applyFill="0" applyBorder="0" applyAlignment="0" applyProtection="0">
      <alignment horizontal="right"/>
    </xf>
    <xf numFmtId="0" fontId="80" fillId="0" borderId="0" applyProtection="0">
      <alignment horizontal="right"/>
    </xf>
    <xf numFmtId="0" fontId="81" fillId="0" borderId="11" applyNumberFormat="0" applyAlignment="0" applyProtection="0">
      <alignment horizontal="left" vertical="center"/>
    </xf>
    <xf numFmtId="0" fontId="81" fillId="0" borderId="4">
      <alignment horizontal="left" vertical="center"/>
    </xf>
    <xf numFmtId="0" fontId="82" fillId="0" borderId="0">
      <alignment horizontal="center"/>
    </xf>
    <xf numFmtId="38" fontId="83" fillId="0" borderId="0"/>
    <xf numFmtId="0" fontId="84" fillId="0" borderId="12" applyNumberFormat="0" applyFill="0" applyAlignment="0" applyProtection="0"/>
    <xf numFmtId="0" fontId="85" fillId="0" borderId="0" applyNumberFormat="0" applyFill="0" applyBorder="0" applyAlignment="0" applyProtection="0"/>
    <xf numFmtId="38" fontId="86" fillId="0" borderId="0">
      <alignment horizontal="left"/>
    </xf>
    <xf numFmtId="0" fontId="87" fillId="0" borderId="13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0" applyProtection="0">
      <alignment horizontal="left"/>
    </xf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>
      <alignment vertical="top"/>
    </xf>
    <xf numFmtId="0" fontId="82" fillId="0" borderId="0">
      <alignment horizontal="center"/>
    </xf>
    <xf numFmtId="168" fontId="92" fillId="0" borderId="0">
      <alignment vertical="top"/>
    </xf>
    <xf numFmtId="0" fontId="93" fillId="0" borderId="15" applyNumberFormat="0" applyFill="0" applyBorder="0" applyAlignment="0" applyProtection="0">
      <alignment horizontal="left"/>
    </xf>
    <xf numFmtId="196" fontId="94" fillId="49" borderId="0" applyNumberFormat="0" applyBorder="0" applyAlignment="0" applyProtection="0">
      <protection locked="0"/>
    </xf>
    <xf numFmtId="0" fontId="40" fillId="0" borderId="0">
      <protection locked="0"/>
    </xf>
    <xf numFmtId="0" fontId="40" fillId="0" borderId="0">
      <protection locked="0"/>
    </xf>
    <xf numFmtId="179" fontId="95" fillId="0" borderId="0"/>
    <xf numFmtId="0" fontId="41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41" fillId="50" borderId="0" applyNumberFormat="0" applyFont="0" applyBorder="0" applyAlignment="0"/>
    <xf numFmtId="0" fontId="97" fillId="14" borderId="8" applyNumberFormat="0" applyAlignment="0" applyProtection="0"/>
    <xf numFmtId="0" fontId="97" fillId="14" borderId="8" applyNumberFormat="0" applyAlignment="0" applyProtection="0"/>
    <xf numFmtId="168" fontId="20" fillId="0" borderId="0">
      <alignment vertical="top"/>
    </xf>
    <xf numFmtId="168" fontId="20" fillId="2" borderId="0">
      <alignment vertical="top"/>
    </xf>
    <xf numFmtId="197" fontId="20" fillId="3" borderId="0">
      <alignment vertical="top"/>
    </xf>
    <xf numFmtId="38" fontId="20" fillId="0" borderId="0">
      <alignment vertical="top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0">
      <alignment vertical="center"/>
    </xf>
    <xf numFmtId="198" fontId="41" fillId="0" borderId="0" applyFont="0" applyFill="0" applyBorder="0" applyAlignment="0" applyProtection="0"/>
    <xf numFmtId="199" fontId="41" fillId="0" borderId="0" applyFont="0" applyFill="0" applyBorder="0" applyAlignment="0" applyProtection="0"/>
    <xf numFmtId="0" fontId="100" fillId="0" borderId="16" applyNumberFormat="0" applyFill="0" applyAlignment="0" applyProtection="0"/>
    <xf numFmtId="200" fontId="41" fillId="0" borderId="0" applyFont="0" applyFill="0" applyBorder="0" applyAlignment="0" applyProtection="0"/>
    <xf numFmtId="201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3" fontId="41" fillId="0" borderId="0" applyFont="0" applyFill="0" applyBorder="0" applyAlignment="0" applyProtection="0"/>
    <xf numFmtId="204" fontId="21" fillId="0" borderId="0" applyFont="0" applyFill="0" applyBorder="0" applyAlignment="0" applyProtection="0"/>
    <xf numFmtId="205" fontId="21" fillId="0" borderId="0" applyFont="0" applyFill="0" applyBorder="0" applyAlignment="0" applyProtection="0"/>
    <xf numFmtId="206" fontId="21" fillId="0" borderId="0" applyFont="0" applyFill="0" applyBorder="0" applyAlignment="0" applyProtection="0"/>
    <xf numFmtId="190" fontId="101" fillId="0" borderId="0" applyFont="0" applyFill="0" applyBorder="0" applyAlignment="0" applyProtection="0"/>
    <xf numFmtId="0" fontId="102" fillId="51" borderId="0" applyNumberFormat="0" applyBorder="0" applyAlignment="0" applyProtection="0"/>
    <xf numFmtId="37" fontId="103" fillId="0" borderId="0"/>
    <xf numFmtId="0" fontId="104" fillId="0" borderId="0" applyNumberFormat="0" applyFill="0" applyBorder="0" applyAlignment="0" applyProtection="0"/>
    <xf numFmtId="207" fontId="21" fillId="0" borderId="0"/>
    <xf numFmtId="37" fontId="105" fillId="49" borderId="4" applyBorder="0">
      <alignment horizontal="left" vertical="center" indent="2"/>
    </xf>
    <xf numFmtId="0" fontId="2" fillId="0" borderId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1" fillId="0" borderId="0"/>
    <xf numFmtId="0" fontId="106" fillId="0" borderId="0"/>
    <xf numFmtId="0" fontId="2" fillId="0" borderId="0"/>
    <xf numFmtId="0" fontId="107" fillId="0" borderId="0"/>
    <xf numFmtId="0" fontId="39" fillId="0" borderId="0"/>
    <xf numFmtId="0" fontId="108" fillId="0" borderId="0"/>
    <xf numFmtId="0" fontId="18" fillId="0" borderId="0"/>
    <xf numFmtId="0" fontId="109" fillId="52" borderId="17" applyNumberFormat="0" applyFont="0" applyAlignment="0" applyProtection="0"/>
    <xf numFmtId="208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110" fillId="42" borderId="18" applyNumberFormat="0" applyAlignment="0" applyProtection="0"/>
    <xf numFmtId="40" fontId="111" fillId="53" borderId="0">
      <alignment horizontal="right"/>
    </xf>
    <xf numFmtId="0" fontId="112" fillId="50" borderId="0">
      <alignment horizontal="center"/>
    </xf>
    <xf numFmtId="0" fontId="113" fillId="54" borderId="0"/>
    <xf numFmtId="0" fontId="114" fillId="53" borderId="0" applyBorder="0">
      <alignment horizontal="centerContinuous"/>
    </xf>
    <xf numFmtId="0" fontId="115" fillId="54" borderId="0" applyBorder="0">
      <alignment horizontal="centerContinuous"/>
    </xf>
    <xf numFmtId="0" fontId="81" fillId="0" borderId="0" applyNumberFormat="0" applyFill="0" applyBorder="0" applyAlignment="0" applyProtection="0"/>
    <xf numFmtId="0" fontId="116" fillId="0" borderId="0"/>
    <xf numFmtId="1" fontId="117" fillId="0" borderId="0" applyProtection="0">
      <alignment horizontal="right" vertical="center"/>
    </xf>
    <xf numFmtId="210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8" fillId="0" borderId="0" applyNumberFormat="0">
      <alignment horizontal="left"/>
    </xf>
    <xf numFmtId="0" fontId="116" fillId="0" borderId="0"/>
    <xf numFmtId="0" fontId="119" fillId="0" borderId="0" applyNumberFormat="0" applyFill="0" applyBorder="0" applyAlignment="0" applyProtection="0">
      <alignment horizontal="left"/>
      <protection locked="0"/>
    </xf>
    <xf numFmtId="0" fontId="120" fillId="0" borderId="19">
      <alignment vertical="center"/>
    </xf>
    <xf numFmtId="4" fontId="111" fillId="44" borderId="18" applyNumberFormat="0" applyProtection="0">
      <alignment vertical="center"/>
    </xf>
    <xf numFmtId="4" fontId="121" fillId="44" borderId="18" applyNumberFormat="0" applyProtection="0">
      <alignment vertical="center"/>
    </xf>
    <xf numFmtId="4" fontId="111" fillId="44" borderId="18" applyNumberFormat="0" applyProtection="0">
      <alignment horizontal="left" vertical="center" indent="1"/>
    </xf>
    <xf numFmtId="4" fontId="111" fillId="44" borderId="18" applyNumberFormat="0" applyProtection="0">
      <alignment horizontal="left" vertical="center" indent="1"/>
    </xf>
    <xf numFmtId="0" fontId="41" fillId="55" borderId="18" applyNumberFormat="0" applyProtection="0">
      <alignment horizontal="left" vertical="center" indent="1"/>
    </xf>
    <xf numFmtId="4" fontId="111" fillId="56" borderId="18" applyNumberFormat="0" applyProtection="0">
      <alignment horizontal="right" vertical="center"/>
    </xf>
    <xf numFmtId="4" fontId="111" fillId="57" borderId="18" applyNumberFormat="0" applyProtection="0">
      <alignment horizontal="right" vertical="center"/>
    </xf>
    <xf numFmtId="4" fontId="111" fillId="58" borderId="18" applyNumberFormat="0" applyProtection="0">
      <alignment horizontal="right" vertical="center"/>
    </xf>
    <xf numFmtId="4" fontId="111" fillId="59" borderId="18" applyNumberFormat="0" applyProtection="0">
      <alignment horizontal="right" vertical="center"/>
    </xf>
    <xf numFmtId="4" fontId="111" fillId="60" borderId="18" applyNumberFormat="0" applyProtection="0">
      <alignment horizontal="right" vertical="center"/>
    </xf>
    <xf numFmtId="4" fontId="111" fillId="7" borderId="18" applyNumberFormat="0" applyProtection="0">
      <alignment horizontal="right" vertical="center"/>
    </xf>
    <xf numFmtId="4" fontId="111" fillId="61" borderId="18" applyNumberFormat="0" applyProtection="0">
      <alignment horizontal="right" vertical="center"/>
    </xf>
    <xf numFmtId="4" fontId="111" fillId="62" borderId="18" applyNumberFormat="0" applyProtection="0">
      <alignment horizontal="right" vertical="center"/>
    </xf>
    <xf numFmtId="4" fontId="111" fillId="63" borderId="18" applyNumberFormat="0" applyProtection="0">
      <alignment horizontal="right" vertical="center"/>
    </xf>
    <xf numFmtId="4" fontId="49" fillId="64" borderId="18" applyNumberFormat="0" applyProtection="0">
      <alignment horizontal="left" vertical="center" indent="1"/>
    </xf>
    <xf numFmtId="4" fontId="111" fillId="65" borderId="20" applyNumberFormat="0" applyProtection="0">
      <alignment horizontal="left" vertical="center" indent="1"/>
    </xf>
    <xf numFmtId="4" fontId="122" fillId="6" borderId="0" applyNumberFormat="0" applyProtection="0">
      <alignment horizontal="left" vertical="center" indent="1"/>
    </xf>
    <xf numFmtId="0" fontId="41" fillId="55" borderId="18" applyNumberFormat="0" applyProtection="0">
      <alignment horizontal="left" vertical="center" indent="1"/>
    </xf>
    <xf numFmtId="4" fontId="123" fillId="65" borderId="18" applyNumberFormat="0" applyProtection="0">
      <alignment horizontal="left" vertical="center" indent="1"/>
    </xf>
    <xf numFmtId="4" fontId="123" fillId="66" borderId="18" applyNumberFormat="0" applyProtection="0">
      <alignment horizontal="left" vertical="center" indent="1"/>
    </xf>
    <xf numFmtId="0" fontId="41" fillId="66" borderId="18" applyNumberFormat="0" applyProtection="0">
      <alignment horizontal="left" vertical="center" indent="1"/>
    </xf>
    <xf numFmtId="0" fontId="41" fillId="66" borderId="18" applyNumberFormat="0" applyProtection="0">
      <alignment horizontal="left" vertical="center" indent="1"/>
    </xf>
    <xf numFmtId="0" fontId="41" fillId="5" borderId="18" applyNumberFormat="0" applyProtection="0">
      <alignment horizontal="left" vertical="center" indent="1"/>
    </xf>
    <xf numFmtId="0" fontId="41" fillId="5" borderId="18" applyNumberFormat="0" applyProtection="0">
      <alignment horizontal="left" vertical="center" indent="1"/>
    </xf>
    <xf numFmtId="0" fontId="41" fillId="2" borderId="18" applyNumberFormat="0" applyProtection="0">
      <alignment horizontal="left" vertical="center" indent="1"/>
    </xf>
    <xf numFmtId="0" fontId="41" fillId="2" borderId="18" applyNumberFormat="0" applyProtection="0">
      <alignment horizontal="left" vertical="center" indent="1"/>
    </xf>
    <xf numFmtId="0" fontId="41" fillId="55" borderId="18" applyNumberFormat="0" applyProtection="0">
      <alignment horizontal="left" vertical="center" indent="1"/>
    </xf>
    <xf numFmtId="0" fontId="41" fillId="55" borderId="18" applyNumberFormat="0" applyProtection="0">
      <alignment horizontal="left" vertical="center" indent="1"/>
    </xf>
    <xf numFmtId="0" fontId="2" fillId="0" borderId="0"/>
    <xf numFmtId="4" fontId="111" fillId="67" borderId="18" applyNumberFormat="0" applyProtection="0">
      <alignment vertical="center"/>
    </xf>
    <xf numFmtId="4" fontId="121" fillId="67" borderId="18" applyNumberFormat="0" applyProtection="0">
      <alignment vertical="center"/>
    </xf>
    <xf numFmtId="4" fontId="111" fillId="67" borderId="18" applyNumberFormat="0" applyProtection="0">
      <alignment horizontal="left" vertical="center" indent="1"/>
    </xf>
    <xf numFmtId="4" fontId="111" fillId="67" borderId="18" applyNumberFormat="0" applyProtection="0">
      <alignment horizontal="left" vertical="center" indent="1"/>
    </xf>
    <xf numFmtId="4" fontId="111" fillId="65" borderId="18" applyNumberFormat="0" applyProtection="0">
      <alignment horizontal="right" vertical="center"/>
    </xf>
    <xf numFmtId="4" fontId="121" fillId="65" borderId="18" applyNumberFormat="0" applyProtection="0">
      <alignment horizontal="right" vertical="center"/>
    </xf>
    <xf numFmtId="0" fontId="41" fillId="55" borderId="18" applyNumberFormat="0" applyProtection="0">
      <alignment horizontal="left" vertical="center" indent="1"/>
    </xf>
    <xf numFmtId="0" fontId="41" fillId="55" borderId="18" applyNumberFormat="0" applyProtection="0">
      <alignment horizontal="left" vertical="center" indent="1"/>
    </xf>
    <xf numFmtId="0" fontId="124" fillId="0" borderId="0"/>
    <xf numFmtId="4" fontId="125" fillId="65" borderId="18" applyNumberFormat="0" applyProtection="0">
      <alignment horizontal="right" vertical="center"/>
    </xf>
    <xf numFmtId="0" fontId="66" fillId="0" borderId="21"/>
    <xf numFmtId="0" fontId="53" fillId="0" borderId="0" applyFill="0" applyBorder="0" applyAlignment="0" applyProtection="0"/>
    <xf numFmtId="0" fontId="39" fillId="0" borderId="0" applyNumberFormat="0" applyFill="0" applyBorder="0" applyAlignment="0" applyProtection="0">
      <alignment horizontal="center"/>
    </xf>
    <xf numFmtId="0" fontId="126" fillId="0" borderId="0"/>
    <xf numFmtId="0" fontId="18" fillId="0" borderId="0"/>
    <xf numFmtId="0" fontId="127" fillId="0" borderId="0"/>
    <xf numFmtId="0" fontId="128" fillId="0" borderId="0" applyBorder="0" applyProtection="0">
      <alignment vertical="center"/>
    </xf>
    <xf numFmtId="0" fontId="128" fillId="0" borderId="2" applyBorder="0" applyProtection="0">
      <alignment horizontal="right" vertical="center"/>
    </xf>
    <xf numFmtId="0" fontId="129" fillId="68" borderId="0" applyBorder="0" applyProtection="0">
      <alignment horizontal="centerContinuous" vertical="center"/>
    </xf>
    <xf numFmtId="0" fontId="129" fillId="69" borderId="2" applyBorder="0" applyProtection="0">
      <alignment horizontal="centerContinuous" vertical="center"/>
    </xf>
    <xf numFmtId="0" fontId="130" fillId="0" borderId="0"/>
    <xf numFmtId="168" fontId="131" fillId="70" borderId="0">
      <alignment horizontal="right" vertical="top"/>
    </xf>
    <xf numFmtId="0" fontId="108" fillId="0" borderId="0"/>
    <xf numFmtId="0" fontId="132" fillId="0" borderId="0" applyFill="0" applyBorder="0" applyProtection="0">
      <alignment horizontal="left"/>
    </xf>
    <xf numFmtId="0" fontId="77" fillId="0" borderId="22" applyFill="0" applyBorder="0" applyProtection="0">
      <alignment horizontal="left" vertical="top"/>
    </xf>
    <xf numFmtId="0" fontId="133" fillId="0" borderId="0">
      <alignment horizontal="centerContinuous"/>
    </xf>
    <xf numFmtId="0" fontId="134" fillId="0" borderId="0"/>
    <xf numFmtId="0" fontId="135" fillId="0" borderId="0"/>
    <xf numFmtId="0" fontId="136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37" fillId="0" borderId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62" fillId="0" borderId="23" applyNumberFormat="0" applyFont="0" applyFill="0" applyAlignment="0" applyProtection="0"/>
    <xf numFmtId="0" fontId="139" fillId="0" borderId="24" applyNumberFormat="0" applyFill="0" applyAlignment="0" applyProtection="0"/>
    <xf numFmtId="0" fontId="140" fillId="0" borderId="0">
      <alignment horizontal="fill"/>
    </xf>
    <xf numFmtId="0" fontId="5" fillId="0" borderId="0"/>
    <xf numFmtId="211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5" fillId="0" borderId="0"/>
    <xf numFmtId="0" fontId="141" fillId="0" borderId="0" applyNumberFormat="0" applyFill="0" applyBorder="0" applyAlignment="0" applyProtection="0"/>
    <xf numFmtId="0" fontId="142" fillId="0" borderId="2" applyBorder="0" applyProtection="0">
      <alignment horizontal="right"/>
    </xf>
    <xf numFmtId="213" fontId="53" fillId="0" borderId="0" applyFont="0" applyFill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8" fillId="7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8" fillId="72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73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8" fillId="34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8" fillId="35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74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179" fontId="45" fillId="0" borderId="7">
      <protection locked="0"/>
    </xf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143" fillId="20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0" fontId="97" fillId="14" borderId="8" applyNumberFormat="0" applyAlignment="0" applyProtection="0"/>
    <xf numFmtId="3" fontId="144" fillId="0" borderId="0">
      <alignment horizontal="center" vertical="center" textRotation="90" wrapText="1"/>
    </xf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45" fillId="75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110" fillId="42" borderId="1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146" fillId="75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56" fillId="42" borderId="8" applyNumberFormat="0" applyAlignment="0" applyProtection="0"/>
    <xf numFmtId="0" fontId="147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47" fillId="0" borderId="0" applyNumberFormat="0" applyFill="0" applyBorder="0" applyAlignment="0" applyProtection="0">
      <alignment vertical="top"/>
      <protection locked="0"/>
    </xf>
    <xf numFmtId="14" fontId="148" fillId="0" borderId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149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4" fillId="0" borderId="12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150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87" fillId="0" borderId="13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151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14" applyNumberFormat="0" applyFill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53" fillId="0" borderId="25" applyBorder="0">
      <alignment horizontal="center" vertical="center" wrapText="1"/>
    </xf>
    <xf numFmtId="179" fontId="64" fillId="46" borderId="7"/>
    <xf numFmtId="4" fontId="109" fillId="44" borderId="1" applyBorder="0">
      <alignment horizontal="right"/>
    </xf>
    <xf numFmtId="49" fontId="154" fillId="0" borderId="0" applyBorder="0">
      <alignment vertical="center"/>
    </xf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55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0" fontId="139" fillId="0" borderId="24" applyNumberFormat="0" applyFill="0" applyAlignment="0" applyProtection="0"/>
    <xf numFmtId="3" fontId="64" fillId="0" borderId="1" applyBorder="0">
      <alignment vertical="center"/>
    </xf>
    <xf numFmtId="0" fontId="104" fillId="0" borderId="3" applyNumberFormat="0" applyFill="0" applyAlignment="0" applyProtection="0"/>
    <xf numFmtId="0" fontId="104" fillId="0" borderId="3" applyNumberFormat="0" applyFill="0" applyAlignment="0" applyProtection="0"/>
    <xf numFmtId="0" fontId="104" fillId="0" borderId="3" applyNumberFormat="0" applyFill="0" applyAlignment="0" applyProtection="0"/>
    <xf numFmtId="0" fontId="104" fillId="0" borderId="3" applyNumberFormat="0" applyFill="0" applyAlignment="0" applyProtection="0"/>
    <xf numFmtId="0" fontId="104" fillId="0" borderId="3" applyNumberFormat="0" applyFill="0" applyAlignment="0" applyProtection="0"/>
    <xf numFmtId="0" fontId="104" fillId="0" borderId="3" applyNumberFormat="0" applyFill="0" applyAlignment="0" applyProtection="0"/>
    <xf numFmtId="0" fontId="104" fillId="0" borderId="3" applyNumberFormat="0" applyFill="0" applyAlignment="0" applyProtection="0"/>
    <xf numFmtId="0" fontId="104" fillId="0" borderId="3" applyNumberFormat="0" applyFill="0" applyAlignment="0" applyProtection="0"/>
    <xf numFmtId="0" fontId="104" fillId="0" borderId="3" applyNumberFormat="0" applyFill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156" fillId="76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59" fillId="45" borderId="9" applyNumberFormat="0" applyAlignment="0" applyProtection="0"/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104" fillId="3" borderId="0" applyFill="0">
      <alignment wrapText="1"/>
    </xf>
    <xf numFmtId="0" fontId="27" fillId="0" borderId="0">
      <alignment horizontal="center" vertical="top" wrapText="1"/>
    </xf>
    <xf numFmtId="0" fontId="27" fillId="0" borderId="0">
      <alignment horizontal="center" vertical="top" wrapText="1"/>
    </xf>
    <xf numFmtId="0" fontId="157" fillId="0" borderId="0">
      <alignment horizontal="centerContinuous" vertical="center" wrapText="1"/>
    </xf>
    <xf numFmtId="0" fontId="27" fillId="0" borderId="0">
      <alignment horizontal="center" vertical="top" wrapText="1"/>
    </xf>
    <xf numFmtId="214" fontId="8" fillId="3" borderId="1">
      <alignment wrapText="1"/>
    </xf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7" fontId="158" fillId="0" borderId="0"/>
    <xf numFmtId="0" fontId="159" fillId="49" borderId="0" applyFill="0"/>
    <xf numFmtId="0" fontId="102" fillId="51" borderId="0" applyNumberFormat="0" applyBorder="0" applyAlignment="0" applyProtection="0"/>
    <xf numFmtId="0" fontId="102" fillId="51" borderId="0" applyNumberFormat="0" applyBorder="0" applyAlignment="0" applyProtection="0"/>
    <xf numFmtId="0" fontId="102" fillId="51" borderId="0" applyNumberFormat="0" applyBorder="0" applyAlignment="0" applyProtection="0"/>
    <xf numFmtId="0" fontId="160" fillId="77" borderId="0" applyNumberFormat="0" applyBorder="0" applyAlignment="0" applyProtection="0"/>
    <xf numFmtId="0" fontId="102" fillId="51" borderId="0" applyNumberFormat="0" applyBorder="0" applyAlignment="0" applyProtection="0"/>
    <xf numFmtId="0" fontId="102" fillId="51" borderId="0" applyNumberFormat="0" applyBorder="0" applyAlignment="0" applyProtection="0"/>
    <xf numFmtId="0" fontId="102" fillId="51" borderId="0" applyNumberFormat="0" applyBorder="0" applyAlignment="0" applyProtection="0"/>
    <xf numFmtId="0" fontId="102" fillId="51" borderId="0" applyNumberFormat="0" applyBorder="0" applyAlignment="0" applyProtection="0"/>
    <xf numFmtId="0" fontId="102" fillId="51" borderId="0" applyNumberFormat="0" applyBorder="0" applyAlignment="0" applyProtection="0"/>
    <xf numFmtId="0" fontId="102" fillId="51" borderId="0" applyNumberFormat="0" applyBorder="0" applyAlignment="0" applyProtection="0"/>
    <xf numFmtId="0" fontId="102" fillId="51" borderId="0" applyNumberFormat="0" applyBorder="0" applyAlignment="0" applyProtection="0"/>
    <xf numFmtId="0" fontId="102" fillId="51" borderId="0" applyNumberFormat="0" applyBorder="0" applyAlignment="0" applyProtection="0"/>
    <xf numFmtId="0" fontId="102" fillId="51" borderId="0" applyNumberFormat="0" applyBorder="0" applyAlignment="0" applyProtection="0"/>
    <xf numFmtId="0" fontId="102" fillId="51" borderId="0" applyNumberFormat="0" applyBorder="0" applyAlignment="0" applyProtection="0"/>
    <xf numFmtId="0" fontId="102" fillId="51" borderId="0" applyNumberFormat="0" applyBorder="0" applyAlignment="0" applyProtection="0"/>
    <xf numFmtId="0" fontId="102" fillId="51" borderId="0" applyNumberFormat="0" applyBorder="0" applyAlignment="0" applyProtection="0"/>
    <xf numFmtId="0" fontId="102" fillId="51" borderId="0" applyNumberFormat="0" applyBorder="0" applyAlignment="0" applyProtection="0"/>
    <xf numFmtId="0" fontId="102" fillId="51" borderId="0" applyNumberFormat="0" applyBorder="0" applyAlignment="0" applyProtection="0"/>
    <xf numFmtId="49" fontId="109" fillId="0" borderId="0" applyBorder="0">
      <alignment vertical="top"/>
    </xf>
    <xf numFmtId="0" fontId="161" fillId="0" borderId="0"/>
    <xf numFmtId="49" fontId="109" fillId="0" borderId="0" applyBorder="0">
      <alignment vertical="top"/>
    </xf>
    <xf numFmtId="0" fontId="162" fillId="0" borderId="0"/>
    <xf numFmtId="0" fontId="162" fillId="0" borderId="0"/>
    <xf numFmtId="0" fontId="3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9" fillId="0" borderId="0">
      <alignment horizontal="left"/>
    </xf>
    <xf numFmtId="0" fontId="41" fillId="0" borderId="0"/>
    <xf numFmtId="0" fontId="35" fillId="0" borderId="0"/>
    <xf numFmtId="0" fontId="3" fillId="0" borderId="0"/>
    <xf numFmtId="0" fontId="2" fillId="0" borderId="0"/>
    <xf numFmtId="0" fontId="41" fillId="0" borderId="0"/>
    <xf numFmtId="0" fontId="2" fillId="0" borderId="0"/>
    <xf numFmtId="49" fontId="109" fillId="0" borderId="0" applyBorder="0">
      <alignment vertical="top"/>
    </xf>
    <xf numFmtId="0" fontId="35" fillId="0" borderId="0"/>
    <xf numFmtId="0" fontId="2" fillId="0" borderId="0"/>
    <xf numFmtId="0" fontId="41" fillId="0" borderId="0"/>
    <xf numFmtId="49" fontId="109" fillId="0" borderId="0" applyBorder="0">
      <alignment vertical="top"/>
    </xf>
    <xf numFmtId="0" fontId="1" fillId="0" borderId="0"/>
    <xf numFmtId="49" fontId="109" fillId="0" borderId="0" applyBorder="0">
      <alignment vertical="top"/>
    </xf>
    <xf numFmtId="49" fontId="109" fillId="0" borderId="0" applyBorder="0">
      <alignment vertical="top"/>
    </xf>
    <xf numFmtId="49" fontId="109" fillId="0" borderId="0" applyBorder="0">
      <alignment vertical="top"/>
    </xf>
    <xf numFmtId="49" fontId="109" fillId="0" borderId="0" applyBorder="0">
      <alignment vertical="top"/>
    </xf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163" fillId="16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4" fontId="164" fillId="44" borderId="26" applyNumberFormat="0" applyBorder="0" applyAlignment="0">
      <alignment vertical="center"/>
      <protection locked="0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78" borderId="17" applyNumberForma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0" fontId="41" fillId="52" borderId="1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66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00" fillId="0" borderId="16" applyNumberFormat="0" applyFill="0" applyAlignment="0" applyProtection="0"/>
    <xf numFmtId="0" fontId="18" fillId="0" borderId="0"/>
    <xf numFmtId="168" fontId="19" fillId="0" borderId="0">
      <alignment vertical="top"/>
    </xf>
    <xf numFmtId="0" fontId="65" fillId="0" borderId="0" applyNumberFormat="0" applyFont="0" applyFill="0" applyBorder="0" applyAlignment="0" applyProtection="0">
      <alignment vertical="top"/>
    </xf>
    <xf numFmtId="0" fontId="65" fillId="0" borderId="0" applyNumberFormat="0" applyFont="0" applyFill="0" applyBorder="0" applyAlignment="0" applyProtection="0">
      <alignment vertical="top"/>
    </xf>
    <xf numFmtId="0" fontId="65" fillId="0" borderId="0" applyNumberFormat="0" applyFont="0" applyFill="0" applyBorder="0" applyAlignment="0" applyProtection="0">
      <alignment vertical="top"/>
    </xf>
    <xf numFmtId="0" fontId="2" fillId="0" borderId="0"/>
    <xf numFmtId="49" fontId="167" fillId="0" borderId="0"/>
    <xf numFmtId="49" fontId="168" fillId="0" borderId="0">
      <alignment vertical="top"/>
    </xf>
    <xf numFmtId="194" fontId="104" fillId="0" borderId="0" applyFill="0" applyBorder="0" applyAlignment="0" applyProtection="0"/>
    <xf numFmtId="194" fontId="104" fillId="0" borderId="0" applyFill="0" applyBorder="0" applyAlignment="0" applyProtection="0"/>
    <xf numFmtId="194" fontId="104" fillId="0" borderId="0" applyFill="0" applyBorder="0" applyAlignment="0" applyProtection="0"/>
    <xf numFmtId="194" fontId="104" fillId="0" borderId="0" applyFill="0" applyBorder="0" applyAlignment="0" applyProtection="0"/>
    <xf numFmtId="194" fontId="104" fillId="0" borderId="0" applyFill="0" applyBorder="0" applyAlignment="0" applyProtection="0"/>
    <xf numFmtId="194" fontId="104" fillId="0" borderId="0" applyFill="0" applyBorder="0" applyAlignment="0" applyProtection="0"/>
    <xf numFmtId="194" fontId="104" fillId="0" borderId="0" applyFill="0" applyBorder="0" applyAlignment="0" applyProtection="0"/>
    <xf numFmtId="194" fontId="104" fillId="0" borderId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215" fontId="170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" fontId="104" fillId="0" borderId="0" applyFill="0" applyBorder="0" applyAlignment="0" applyProtection="0"/>
    <xf numFmtId="2" fontId="104" fillId="0" borderId="0" applyFill="0" applyBorder="0" applyAlignment="0" applyProtection="0"/>
    <xf numFmtId="2" fontId="104" fillId="0" borderId="0" applyFill="0" applyBorder="0" applyAlignment="0" applyProtection="0"/>
    <xf numFmtId="2" fontId="104" fillId="0" borderId="0" applyFill="0" applyBorder="0" applyAlignment="0" applyProtection="0"/>
    <xf numFmtId="2" fontId="104" fillId="0" borderId="0" applyFill="0" applyBorder="0" applyAlignment="0" applyProtection="0"/>
    <xf numFmtId="2" fontId="104" fillId="0" borderId="0" applyFill="0" applyBorder="0" applyAlignment="0" applyProtection="0"/>
    <xf numFmtId="2" fontId="104" fillId="0" borderId="0" applyFill="0" applyBorder="0" applyAlignment="0" applyProtection="0"/>
    <xf numFmtId="2" fontId="104" fillId="0" borderId="0" applyFill="0" applyBorder="0" applyAlignment="0" applyProtection="0"/>
    <xf numFmtId="2" fontId="104" fillId="0" borderId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1" fillId="0" borderId="0" applyFill="0" applyBorder="0" applyAlignment="0" applyProtection="0"/>
    <xf numFmtId="43" fontId="35" fillId="0" borderId="0" applyFont="0" applyFill="0" applyBorder="0" applyAlignment="0" applyProtection="0"/>
    <xf numFmtId="43" fontId="41" fillId="0" borderId="0" applyFill="0" applyBorder="0" applyAlignment="0" applyProtection="0"/>
    <xf numFmtId="43" fontId="2" fillId="0" borderId="0" applyFont="0" applyFill="0" applyBorder="0" applyAlignment="0" applyProtection="0"/>
    <xf numFmtId="216" fontId="41" fillId="0" borderId="0" applyFill="0" applyBorder="0" applyAlignment="0" applyProtection="0"/>
    <xf numFmtId="216" fontId="41" fillId="0" borderId="0" applyFill="0" applyBorder="0" applyAlignment="0" applyProtection="0"/>
    <xf numFmtId="216" fontId="41" fillId="0" borderId="0" applyFill="0" applyBorder="0" applyAlignment="0" applyProtection="0"/>
    <xf numFmtId="217" fontId="41" fillId="0" borderId="0" applyFont="0" applyFill="0" applyBorder="0" applyAlignment="0" applyProtection="0"/>
    <xf numFmtId="4" fontId="109" fillId="3" borderId="0" applyBorder="0">
      <alignment horizontal="right"/>
    </xf>
    <xf numFmtId="4" fontId="109" fillId="3" borderId="0" applyBorder="0">
      <alignment horizontal="right"/>
    </xf>
    <xf numFmtId="4" fontId="109" fillId="3" borderId="0" applyBorder="0">
      <alignment horizontal="right"/>
    </xf>
    <xf numFmtId="4" fontId="109" fillId="79" borderId="27" applyBorder="0">
      <alignment horizontal="right"/>
    </xf>
    <xf numFmtId="4" fontId="109" fillId="3" borderId="1" applyFont="0" applyBorder="0">
      <alignment horizontal="right"/>
    </xf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171" fillId="17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218" fontId="2" fillId="0" borderId="1" applyFont="0" applyFill="0" applyBorder="0" applyProtection="0">
      <alignment horizontal="center" vertical="center"/>
    </xf>
    <xf numFmtId="0" fontId="17" fillId="0" borderId="0">
      <protection locked="0"/>
    </xf>
    <xf numFmtId="219" fontId="17" fillId="0" borderId="0">
      <protection locked="0"/>
    </xf>
    <xf numFmtId="44" fontId="23" fillId="0" borderId="0">
      <protection locked="0"/>
    </xf>
    <xf numFmtId="0" fontId="45" fillId="0" borderId="1" applyBorder="0">
      <alignment horizontal="center" vertical="center" wrapText="1"/>
    </xf>
    <xf numFmtId="49" fontId="172" fillId="0" borderId="1" applyNumberFormat="0" applyFill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4" fontId="3" fillId="0" borderId="1" xfId="1" applyNumberFormat="1" applyFont="1" applyBorder="1" applyAlignment="1" applyProtection="1">
      <alignment horizontal="left" vertical="center" wrapText="1"/>
    </xf>
    <xf numFmtId="4" fontId="3" fillId="0" borderId="1" xfId="2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 applyProtection="1">
      <alignment horizontal="left" vertical="center" wrapText="1"/>
    </xf>
    <xf numFmtId="4" fontId="3" fillId="0" borderId="1" xfId="2" applyNumberFormat="1" applyFont="1" applyBorder="1" applyAlignment="1" applyProtection="1">
      <alignment horizontal="center" vertical="center" wrapText="1"/>
    </xf>
    <xf numFmtId="4" fontId="3" fillId="0" borderId="1" xfId="2" applyNumberFormat="1" applyFont="1" applyBorder="1" applyAlignment="1" applyProtection="1">
      <alignment horizontal="left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3"/>
    </xf>
    <xf numFmtId="4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/>
    <xf numFmtId="0" fontId="14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center" wrapText="1"/>
    </xf>
    <xf numFmtId="4" fontId="16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1601">
    <cellStyle name="" xfId="3"/>
    <cellStyle name="" xfId="4"/>
    <cellStyle name="" xfId="5"/>
    <cellStyle name="" xfId="6"/>
    <cellStyle name="" xfId="7"/>
    <cellStyle name=" 1" xfId="8"/>
    <cellStyle name="%" xfId="9"/>
    <cellStyle name="%_Inputs" xfId="10"/>
    <cellStyle name="%_Inputs (const)" xfId="11"/>
    <cellStyle name="%_Inputs Co" xfId="12"/>
    <cellStyle name=";;;" xfId="13"/>
    <cellStyle name="_Model_RAB Мой" xfId="14"/>
    <cellStyle name="_Model_RAB Мой_46EE.2011(v1.0)" xfId="15"/>
    <cellStyle name="_Model_RAB Мой_ARMRAZR" xfId="16"/>
    <cellStyle name="_Model_RAB Мой_BALANCE.WARM.2011YEAR.NEW.UPDATE.SCHEME" xfId="17"/>
    <cellStyle name="_Model_RAB Мой_NADB.JNVLS.APTEKA.2011(v1.3.3)" xfId="18"/>
    <cellStyle name="_Model_RAB Мой_NADB.JNVLS.APTEKA.2011(v1.3.4)" xfId="19"/>
    <cellStyle name="_Model_RAB Мой_PREDEL.JKH.UTV.2011(v1.0.1)" xfId="20"/>
    <cellStyle name="_Model_RAB Мой_UPDATE.46EE.2011.TO.1.1" xfId="21"/>
    <cellStyle name="_Model_RAB Мой_UPDATE.BALANCE.WARM.2011YEAR.TO.1.1" xfId="22"/>
    <cellStyle name="_Model_RAB_MRSK_svod" xfId="23"/>
    <cellStyle name="_Model_RAB_MRSK_svod_46EE.2011(v1.0)" xfId="24"/>
    <cellStyle name="_Model_RAB_MRSK_svod_ARMRAZR" xfId="25"/>
    <cellStyle name="_Model_RAB_MRSK_svod_BALANCE.WARM.2011YEAR.NEW.UPDATE.SCHEME" xfId="26"/>
    <cellStyle name="_Model_RAB_MRSK_svod_NADB.JNVLS.APTEKA.2011(v1.3.3)" xfId="27"/>
    <cellStyle name="_Model_RAB_MRSK_svod_NADB.JNVLS.APTEKA.2011(v1.3.4)" xfId="28"/>
    <cellStyle name="_Model_RAB_MRSK_svod_PREDEL.JKH.UTV.2011(v1.0.1)" xfId="29"/>
    <cellStyle name="_Model_RAB_MRSK_svod_UPDATE.46EE.2011.TO.1.1" xfId="30"/>
    <cellStyle name="_Model_RAB_MRSK_svod_UPDATE.BALANCE.WARM.2011YEAR.TO.1.1" xfId="31"/>
    <cellStyle name="_U1" xfId="32"/>
    <cellStyle name="_U1" xfId="33"/>
    <cellStyle name="_U1" xfId="34"/>
    <cellStyle name="_U1" xfId="35"/>
    <cellStyle name="_ВО ОП ТЭС-ОТ- 2007" xfId="36"/>
    <cellStyle name="_ВФ ОАО ТЭС-ОТ- 2009" xfId="37"/>
    <cellStyle name="_выручка по присоединениям2" xfId="38"/>
    <cellStyle name="_Договор аренды ЯЭ с разбивкой" xfId="39"/>
    <cellStyle name="_Исходные данные для модели" xfId="40"/>
    <cellStyle name="_МОДЕЛЬ_1 (2)" xfId="41"/>
    <cellStyle name="_МОДЕЛЬ_1 (2)_46EE.2011(v1.0)" xfId="42"/>
    <cellStyle name="_МОДЕЛЬ_1 (2)_ARMRAZR" xfId="43"/>
    <cellStyle name="_МОДЕЛЬ_1 (2)_BALANCE.WARM.2011YEAR.NEW.UPDATE.SCHEME" xfId="44"/>
    <cellStyle name="_МОДЕЛЬ_1 (2)_NADB.JNVLS.APTEKA.2011(v1.3.3)" xfId="45"/>
    <cellStyle name="_МОДЕЛЬ_1 (2)_NADB.JNVLS.APTEKA.2011(v1.3.4)" xfId="46"/>
    <cellStyle name="_МОДЕЛЬ_1 (2)_PREDEL.JKH.UTV.2011(v1.0.1)" xfId="47"/>
    <cellStyle name="_МОДЕЛЬ_1 (2)_UPDATE.46EE.2011.TO.1.1" xfId="48"/>
    <cellStyle name="_МОДЕЛЬ_1 (2)_UPDATE.BALANCE.WARM.2011YEAR.TO.1.1" xfId="49"/>
    <cellStyle name="_НВВ 2009 постатейно свод по филиалам_09_02_09" xfId="50"/>
    <cellStyle name="_НВВ 2009 постатейно свод по филиалам_для Валентина" xfId="51"/>
    <cellStyle name="_Омск" xfId="52"/>
    <cellStyle name="_ОТ ИД 2009" xfId="53"/>
    <cellStyle name="_пр 5 тариф RAB" xfId="54"/>
    <cellStyle name="_пр 5 тариф RAB_46EE.2011(v1.0)" xfId="55"/>
    <cellStyle name="_пр 5 тариф RAB_ARMRAZR" xfId="56"/>
    <cellStyle name="_пр 5 тариф RAB_BALANCE.WARM.2011YEAR.NEW.UPDATE.SCHEME" xfId="57"/>
    <cellStyle name="_пр 5 тариф RAB_NADB.JNVLS.APTEKA.2011(v1.3.3)" xfId="58"/>
    <cellStyle name="_пр 5 тариф RAB_NADB.JNVLS.APTEKA.2011(v1.3.4)" xfId="59"/>
    <cellStyle name="_пр 5 тариф RAB_PREDEL.JKH.UTV.2011(v1.0.1)" xfId="60"/>
    <cellStyle name="_пр 5 тариф RAB_UPDATE.46EE.2011.TO.1.1" xfId="61"/>
    <cellStyle name="_пр 5 тариф RAB_UPDATE.BALANCE.WARM.2011YEAR.TO.1.1" xfId="62"/>
    <cellStyle name="_Предожение _ДБП_2009 г ( согласованные БП)  (2)" xfId="63"/>
    <cellStyle name="_Приложение МТС-3-КС" xfId="64"/>
    <cellStyle name="_Приложение-МТС--2-1" xfId="65"/>
    <cellStyle name="_Расчет RAB_22072008" xfId="66"/>
    <cellStyle name="_Расчет RAB_22072008_46EE.2011(v1.0)" xfId="67"/>
    <cellStyle name="_Расчет RAB_22072008_ARMRAZR" xfId="68"/>
    <cellStyle name="_Расчет RAB_22072008_BALANCE.WARM.2011YEAR.NEW.UPDATE.SCHEME" xfId="69"/>
    <cellStyle name="_Расчет RAB_22072008_NADB.JNVLS.APTEKA.2011(v1.3.3)" xfId="70"/>
    <cellStyle name="_Расчет RAB_22072008_NADB.JNVLS.APTEKA.2011(v1.3.4)" xfId="71"/>
    <cellStyle name="_Расчет RAB_22072008_PREDEL.JKH.UTV.2011(v1.0.1)" xfId="72"/>
    <cellStyle name="_Расчет RAB_22072008_UPDATE.46EE.2011.TO.1.1" xfId="73"/>
    <cellStyle name="_Расчет RAB_22072008_UPDATE.BALANCE.WARM.2011YEAR.TO.1.1" xfId="74"/>
    <cellStyle name="_Расчет RAB_Лен и МОЭСК_с 2010 года_14.04.2009_со сглаж_version 3.0_без ФСК" xfId="75"/>
    <cellStyle name="_Расчет RAB_Лен и МОЭСК_с 2010 года_14.04.2009_со сглаж_version 3.0_без ФСК_46EE.2011(v1.0)" xfId="76"/>
    <cellStyle name="_Расчет RAB_Лен и МОЭСК_с 2010 года_14.04.2009_со сглаж_version 3.0_без ФСК_ARMRAZR" xfId="77"/>
    <cellStyle name="_Расчет RAB_Лен и МОЭСК_с 2010 года_14.04.2009_со сглаж_version 3.0_без ФСК_BALANCE.WARM.2011YEAR.NEW.UPDATE.SCHEME" xfId="78"/>
    <cellStyle name="_Расчет RAB_Лен и МОЭСК_с 2010 года_14.04.2009_со сглаж_version 3.0_без ФСК_NADB.JNVLS.APTEKA.2011(v1.3.3)" xfId="79"/>
    <cellStyle name="_Расчет RAB_Лен и МОЭСК_с 2010 года_14.04.2009_со сглаж_version 3.0_без ФСК_NADB.JNVLS.APTEKA.2011(v1.3.4)" xfId="80"/>
    <cellStyle name="_Расчет RAB_Лен и МОЭСК_с 2010 года_14.04.2009_со сглаж_version 3.0_без ФСК_PREDEL.JKH.UTV.2011(v1.0.1)" xfId="81"/>
    <cellStyle name="_Расчет RAB_Лен и МОЭСК_с 2010 года_14.04.2009_со сглаж_version 3.0_без ФСК_UPDATE.46EE.2011.TO.1.1" xfId="82"/>
    <cellStyle name="_Расчет RAB_Лен и МОЭСК_с 2010 года_14.04.2009_со сглаж_version 3.0_без ФСК_UPDATE.BALANCE.WARM.2011YEAR.TO.1.1" xfId="83"/>
    <cellStyle name="_Свод по ИПР (2)" xfId="84"/>
    <cellStyle name="_таблицы для расчетов28-04-08_2006-2009_прибыль корр_по ИА" xfId="85"/>
    <cellStyle name="_таблицы для расчетов28-04-08_2006-2009с ИА" xfId="86"/>
    <cellStyle name="_Форма 6  РТК.xls(отчет по Адр пр. ЛО)" xfId="87"/>
    <cellStyle name="_Формат разбивки по МРСК_РСК" xfId="88"/>
    <cellStyle name="_Формат_для Согласования" xfId="89"/>
    <cellStyle name="_экон.форм-т ВО 1 с разбивкой" xfId="90"/>
    <cellStyle name="’ћѓћ‚›‰" xfId="91"/>
    <cellStyle name="’ћѓћ‚›‰ 2" xfId="92"/>
    <cellStyle name="’ћѓћ‚›‰_REP.BLR.2011 исправ.1" xfId="93"/>
    <cellStyle name="”€ќђќ‘ћ‚›‰" xfId="94"/>
    <cellStyle name="”€ќђќ‘ћ‚›‰ 2" xfId="95"/>
    <cellStyle name="”€Љ‘€ђЋ‚ЂЌЌ›‰" xfId="96"/>
    <cellStyle name="”€љ‘€ђћ‚ђќќ›‰ 2" xfId="97"/>
    <cellStyle name="”ќђќ‘ћ‚›‰" xfId="98"/>
    <cellStyle name="”ќђќ‘ћ‚›‰ 2" xfId="99"/>
    <cellStyle name="”ќђќ‘ћ‚›‰_REP.BLR.2011 исправ.1" xfId="100"/>
    <cellStyle name="”љ‘ђћ‚ђќќ›‰" xfId="101"/>
    <cellStyle name="”љ‘ђћ‚ђќќ›‰ 2" xfId="102"/>
    <cellStyle name="”љ‘ђћ‚ђќќ›‰_REP.BLR.2011 исправ.1" xfId="103"/>
    <cellStyle name="„…ќ…†ќ›‰" xfId="104"/>
    <cellStyle name="„…ќ…†ќ›‰ 2" xfId="105"/>
    <cellStyle name="„…ќ…†ќ›‰_REP.BLR.2011 исправ.1" xfId="106"/>
    <cellStyle name="„ђ’ђ" xfId="107"/>
    <cellStyle name="‡ђѓћ‹ћ‚ћљ1" xfId="108"/>
    <cellStyle name="‡ђѓћ‹ћ‚ћљ1 2" xfId="109"/>
    <cellStyle name="‡ђѓћ‹ћ‚ћљ1_REP.BLR.2011 исправ.1" xfId="110"/>
    <cellStyle name="‡ђѓћ‹ћ‚ћљ2" xfId="111"/>
    <cellStyle name="‡ђѓћ‹ћ‚ћљ2 2" xfId="112"/>
    <cellStyle name="‡ђѓћ‹ћ‚ћљ2_REP.BLR.2011 исправ.1" xfId="113"/>
    <cellStyle name="€’ћѓћ‚›‰" xfId="114"/>
    <cellStyle name="€’ћѓћ‚›‰ 2" xfId="115"/>
    <cellStyle name="1" xfId="116"/>
    <cellStyle name="1Outputbox1" xfId="117"/>
    <cellStyle name="1Outputbox2" xfId="118"/>
    <cellStyle name="1Outputheader" xfId="119"/>
    <cellStyle name="1Outputheader2" xfId="120"/>
    <cellStyle name="1Outputsubtitle" xfId="121"/>
    <cellStyle name="1Outputtitle" xfId="122"/>
    <cellStyle name="1Profileheader" xfId="123"/>
    <cellStyle name="1Profilelowerbox" xfId="124"/>
    <cellStyle name="1Profilesubheader" xfId="125"/>
    <cellStyle name="1Profiletitle" xfId="126"/>
    <cellStyle name="1Profiletopbox" xfId="127"/>
    <cellStyle name="2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"/>
    <cellStyle name="Заголовок 1 10" xfId="1084"/>
    <cellStyle name="Заголовок 1 2" xfId="1085"/>
    <cellStyle name="Заголовок 1 2 2" xfId="1086"/>
    <cellStyle name="Заголовок 1 2 3" xfId="1087"/>
    <cellStyle name="Заголовок 1 2_46EE.2011(v1.0)" xfId="1088"/>
    <cellStyle name="Заголовок 1 3" xfId="1089"/>
    <cellStyle name="Заголовок 1 3 2" xfId="1090"/>
    <cellStyle name="Заголовок 1 3_46EE.2011(v1.0)" xfId="1091"/>
    <cellStyle name="Заголовок 1 4" xfId="1092"/>
    <cellStyle name="Заголовок 1 4 2" xfId="1093"/>
    <cellStyle name="Заголовок 1 4_46EE.2011(v1.0)" xfId="1094"/>
    <cellStyle name="Заголовок 1 5" xfId="1095"/>
    <cellStyle name="Заголовок 1 5 2" xfId="1096"/>
    <cellStyle name="Заголовок 1 5_46EE.2011(v1.0)" xfId="1097"/>
    <cellStyle name="Заголовок 1 6" xfId="1098"/>
    <cellStyle name="Заголовок 1 6 2" xfId="1099"/>
    <cellStyle name="Заголовок 1 6_46EE.2011(v1.0)" xfId="1100"/>
    <cellStyle name="Заголовок 1 7" xfId="1101"/>
    <cellStyle name="Заголовок 1 7 2" xfId="1102"/>
    <cellStyle name="Заголовок 1 7_46EE.2011(v1.0)" xfId="1103"/>
    <cellStyle name="Заголовок 1 8" xfId="1104"/>
    <cellStyle name="Заголовок 1 8 2" xfId="1105"/>
    <cellStyle name="Заголовок 1 8_46EE.2011(v1.0)" xfId="1106"/>
    <cellStyle name="Заголовок 1 9" xfId="1107"/>
    <cellStyle name="Заголовок 1 9 2" xfId="1108"/>
    <cellStyle name="Заголовок 1 9_46EE.2011(v1.0)" xfId="1109"/>
    <cellStyle name="Заголовок 2 10" xfId="1110"/>
    <cellStyle name="Заголовок 2 2" xfId="1111"/>
    <cellStyle name="Заголовок 2 2 2" xfId="1112"/>
    <cellStyle name="Заголовок 2 2 3" xfId="1113"/>
    <cellStyle name="Заголовок 2 2_46EE.2011(v1.0)" xfId="1114"/>
    <cellStyle name="Заголовок 2 3" xfId="1115"/>
    <cellStyle name="Заголовок 2 3 2" xfId="1116"/>
    <cellStyle name="Заголовок 2 3_46EE.2011(v1.0)" xfId="1117"/>
    <cellStyle name="Заголовок 2 4" xfId="1118"/>
    <cellStyle name="Заголовок 2 4 2" xfId="1119"/>
    <cellStyle name="Заголовок 2 4_46EE.2011(v1.0)" xfId="1120"/>
    <cellStyle name="Заголовок 2 5" xfId="1121"/>
    <cellStyle name="Заголовок 2 5 2" xfId="1122"/>
    <cellStyle name="Заголовок 2 5_46EE.2011(v1.0)" xfId="1123"/>
    <cellStyle name="Заголовок 2 6" xfId="1124"/>
    <cellStyle name="Заголовок 2 6 2" xfId="1125"/>
    <cellStyle name="Заголовок 2 6_46EE.2011(v1.0)" xfId="1126"/>
    <cellStyle name="Заголовок 2 7" xfId="1127"/>
    <cellStyle name="Заголовок 2 7 2" xfId="1128"/>
    <cellStyle name="Заголовок 2 7_46EE.2011(v1.0)" xfId="1129"/>
    <cellStyle name="Заголовок 2 8" xfId="1130"/>
    <cellStyle name="Заголовок 2 8 2" xfId="1131"/>
    <cellStyle name="Заголовок 2 8_46EE.2011(v1.0)" xfId="1132"/>
    <cellStyle name="Заголовок 2 9" xfId="1133"/>
    <cellStyle name="Заголовок 2 9 2" xfId="1134"/>
    <cellStyle name="Заголовок 2 9_46EE.2011(v1.0)" xfId="1135"/>
    <cellStyle name="Заголовок 3 10" xfId="1136"/>
    <cellStyle name="Заголовок 3 2" xfId="1137"/>
    <cellStyle name="Заголовок 3 2 2" xfId="1138"/>
    <cellStyle name="Заголовок 3 2 3" xfId="1139"/>
    <cellStyle name="Заголовок 3 2_46EE.2011(v1.0)" xfId="1140"/>
    <cellStyle name="Заголовок 3 3" xfId="1141"/>
    <cellStyle name="Заголовок 3 3 2" xfId="1142"/>
    <cellStyle name="Заголовок 3 3_46EE.2011(v1.0)" xfId="1143"/>
    <cellStyle name="Заголовок 3 4" xfId="1144"/>
    <cellStyle name="Заголовок 3 4 2" xfId="1145"/>
    <cellStyle name="Заголовок 3 4_46EE.2011(v1.0)" xfId="1146"/>
    <cellStyle name="Заголовок 3 5" xfId="1147"/>
    <cellStyle name="Заголовок 3 5 2" xfId="1148"/>
    <cellStyle name="Заголовок 3 5_46EE.2011(v1.0)" xfId="1149"/>
    <cellStyle name="Заголовок 3 6" xfId="1150"/>
    <cellStyle name="Заголовок 3 6 2" xfId="1151"/>
    <cellStyle name="Заголовок 3 6_46EE.2011(v1.0)" xfId="1152"/>
    <cellStyle name="Заголовок 3 7" xfId="1153"/>
    <cellStyle name="Заголовок 3 7 2" xfId="1154"/>
    <cellStyle name="Заголовок 3 7_46EE.2011(v1.0)" xfId="1155"/>
    <cellStyle name="Заголовок 3 8" xfId="1156"/>
    <cellStyle name="Заголовок 3 8 2" xfId="1157"/>
    <cellStyle name="Заголовок 3 8_46EE.2011(v1.0)" xfId="1158"/>
    <cellStyle name="Заголовок 3 9" xfId="1159"/>
    <cellStyle name="Заголовок 3 9 2" xfId="1160"/>
    <cellStyle name="Заголовок 3 9_46EE.2011(v1.0)" xfId="1161"/>
    <cellStyle name="Заголовок 4 10" xfId="1162"/>
    <cellStyle name="Заголовок 4 2" xfId="1163"/>
    <cellStyle name="Заголовок 4 2 2" xfId="1164"/>
    <cellStyle name="Заголовок 4 2 3" xfId="1165"/>
    <cellStyle name="Заголовок 4 3" xfId="1166"/>
    <cellStyle name="Заголовок 4 3 2" xfId="1167"/>
    <cellStyle name="Заголовок 4 4" xfId="1168"/>
    <cellStyle name="Заголовок 4 4 2" xfId="1169"/>
    <cellStyle name="Заголовок 4 5" xfId="1170"/>
    <cellStyle name="Заголовок 4 5 2" xfId="1171"/>
    <cellStyle name="Заголовок 4 6" xfId="1172"/>
    <cellStyle name="Заголовок 4 6 2" xfId="1173"/>
    <cellStyle name="Заголовок 4 7" xfId="1174"/>
    <cellStyle name="Заголовок 4 7 2" xfId="1175"/>
    <cellStyle name="Заголовок 4 8" xfId="1176"/>
    <cellStyle name="Заголовок 4 8 2" xfId="1177"/>
    <cellStyle name="Заголовок 4 9" xfId="1178"/>
    <cellStyle name="Заголовок 4 9 2" xfId="1179"/>
    <cellStyle name="ЗАГОЛОВОК1" xfId="1180"/>
    <cellStyle name="ЗАГОЛОВОК2" xfId="1181"/>
    <cellStyle name="ЗаголовокСтолбца" xfId="1182"/>
    <cellStyle name="Защитный" xfId="1183"/>
    <cellStyle name="Значение" xfId="1184"/>
    <cellStyle name="Зоголовок" xfId="1185"/>
    <cellStyle name="Итог 10" xfId="1186"/>
    <cellStyle name="Итог 2" xfId="1187"/>
    <cellStyle name="Итог 2 2" xfId="1188"/>
    <cellStyle name="Итог 2 3" xfId="1189"/>
    <cellStyle name="Итог 2_46EE.2011(v1.0)" xfId="1190"/>
    <cellStyle name="Итог 3" xfId="1191"/>
    <cellStyle name="Итог 3 2" xfId="1192"/>
    <cellStyle name="Итог 3_46EE.2011(v1.0)" xfId="1193"/>
    <cellStyle name="Итог 4" xfId="1194"/>
    <cellStyle name="Итог 4 2" xfId="1195"/>
    <cellStyle name="Итог 4_46EE.2011(v1.0)" xfId="1196"/>
    <cellStyle name="Итог 5" xfId="1197"/>
    <cellStyle name="Итог 5 2" xfId="1198"/>
    <cellStyle name="Итог 5_46EE.2011(v1.0)" xfId="1199"/>
    <cellStyle name="Итог 6" xfId="1200"/>
    <cellStyle name="Итог 6 2" xfId="1201"/>
    <cellStyle name="Итог 6_46EE.2011(v1.0)" xfId="1202"/>
    <cellStyle name="Итог 7" xfId="1203"/>
    <cellStyle name="Итог 7 2" xfId="1204"/>
    <cellStyle name="Итог 7_46EE.2011(v1.0)" xfId="1205"/>
    <cellStyle name="Итог 8" xfId="1206"/>
    <cellStyle name="Итог 8 2" xfId="1207"/>
    <cellStyle name="Итог 8_46EE.2011(v1.0)" xfId="1208"/>
    <cellStyle name="Итог 9" xfId="1209"/>
    <cellStyle name="Итог 9 2" xfId="1210"/>
    <cellStyle name="Итог 9_46EE.2011(v1.0)" xfId="1211"/>
    <cellStyle name="Итого" xfId="1212"/>
    <cellStyle name="ИТОГОВЫЙ" xfId="1213"/>
    <cellStyle name="ИТОГОВЫЙ 2" xfId="1214"/>
    <cellStyle name="ИТОГОВЫЙ 3" xfId="1215"/>
    <cellStyle name="ИТОГОВЫЙ 4" xfId="1216"/>
    <cellStyle name="ИТОГОВЫЙ 5" xfId="1217"/>
    <cellStyle name="ИТОГОВЫЙ 6" xfId="1218"/>
    <cellStyle name="ИТОГОВЫЙ 7" xfId="1219"/>
    <cellStyle name="ИТОГОВЫЙ 8" xfId="1220"/>
    <cellStyle name="ИТОГОВЫЙ_1" xfId="1221"/>
    <cellStyle name="Контрольная ячейка 10" xfId="1222"/>
    <cellStyle name="Контрольная ячейка 2" xfId="1223"/>
    <cellStyle name="Контрольная ячейка 2 2" xfId="1224"/>
    <cellStyle name="Контрольная ячейка 2 3" xfId="1225"/>
    <cellStyle name="Контрольная ячейка 2_46EE.2011(v1.0)" xfId="1226"/>
    <cellStyle name="Контрольная ячейка 3" xfId="1227"/>
    <cellStyle name="Контрольная ячейка 3 2" xfId="1228"/>
    <cellStyle name="Контрольная ячейка 3_46EE.2011(v1.0)" xfId="1229"/>
    <cellStyle name="Контрольная ячейка 4" xfId="1230"/>
    <cellStyle name="Контрольная ячейка 4 2" xfId="1231"/>
    <cellStyle name="Контрольная ячейка 4_46EE.2011(v1.0)" xfId="1232"/>
    <cellStyle name="Контрольная ячейка 5" xfId="1233"/>
    <cellStyle name="Контрольная ячейка 5 2" xfId="1234"/>
    <cellStyle name="Контрольная ячейка 5_46EE.2011(v1.0)" xfId="1235"/>
    <cellStyle name="Контрольная ячейка 6" xfId="1236"/>
    <cellStyle name="Контрольная ячейка 6 2" xfId="1237"/>
    <cellStyle name="Контрольная ячейка 6_46EE.2011(v1.0)" xfId="1238"/>
    <cellStyle name="Контрольная ячейка 7" xfId="1239"/>
    <cellStyle name="Контрольная ячейка 7 2" xfId="1240"/>
    <cellStyle name="Контрольная ячейка 7_46EE.2011(v1.0)" xfId="1241"/>
    <cellStyle name="Контрольная ячейка 8" xfId="1242"/>
    <cellStyle name="Контрольная ячейка 8 2" xfId="1243"/>
    <cellStyle name="Контрольная ячейка 8_46EE.2011(v1.0)" xfId="1244"/>
    <cellStyle name="Контрольная ячейка 9" xfId="1245"/>
    <cellStyle name="Контрольная ячейка 9 2" xfId="1246"/>
    <cellStyle name="Контрольная ячейка 9_46EE.2011(v1.0)" xfId="1247"/>
    <cellStyle name="Мои наименования показателей" xfId="1248"/>
    <cellStyle name="Мои наименования показателей 2" xfId="1249"/>
    <cellStyle name="Мои наименования показателей 2 2" xfId="1250"/>
    <cellStyle name="Мои наименования показателей 2 3" xfId="1251"/>
    <cellStyle name="Мои наименования показателей 2 4" xfId="1252"/>
    <cellStyle name="Мои наименования показателей 2 5" xfId="1253"/>
    <cellStyle name="Мои наименования показателей 2 6" xfId="1254"/>
    <cellStyle name="Мои наименования показателей 2 7" xfId="1255"/>
    <cellStyle name="Мои наименования показателей 2 8" xfId="1256"/>
    <cellStyle name="Мои наименования показателей 2_1" xfId="1257"/>
    <cellStyle name="Мои наименования показателей 3" xfId="1258"/>
    <cellStyle name="Мои наименования показателей 3 2" xfId="1259"/>
    <cellStyle name="Мои наименования показателей 3 3" xfId="1260"/>
    <cellStyle name="Мои наименования показателей 3 4" xfId="1261"/>
    <cellStyle name="Мои наименования показателей 3 5" xfId="1262"/>
    <cellStyle name="Мои наименования показателей 3 6" xfId="1263"/>
    <cellStyle name="Мои наименования показателей 3 7" xfId="1264"/>
    <cellStyle name="Мои наименования показателей 3 8" xfId="1265"/>
    <cellStyle name="Мои наименования показателей 3_1" xfId="1266"/>
    <cellStyle name="Мои наименования показателей 4" xfId="1267"/>
    <cellStyle name="Мои наименования показателей 4 2" xfId="1268"/>
    <cellStyle name="Мои наименования показателей 4 3" xfId="1269"/>
    <cellStyle name="Мои наименования показателей 4 4" xfId="1270"/>
    <cellStyle name="Мои наименования показателей 4 5" xfId="1271"/>
    <cellStyle name="Мои наименования показателей 4 6" xfId="1272"/>
    <cellStyle name="Мои наименования показателей 4 7" xfId="1273"/>
    <cellStyle name="Мои наименования показателей 4 8" xfId="1274"/>
    <cellStyle name="Мои наименования показателей 4_1" xfId="1275"/>
    <cellStyle name="Мои наименования показателей 5" xfId="1276"/>
    <cellStyle name="Мои наименования показателей 5 2" xfId="1277"/>
    <cellStyle name="Мои наименования показателей 5 3" xfId="1278"/>
    <cellStyle name="Мои наименования показателей 5 4" xfId="1279"/>
    <cellStyle name="Мои наименования показателей 5 5" xfId="1280"/>
    <cellStyle name="Мои наименования показателей 5 6" xfId="1281"/>
    <cellStyle name="Мои наименования показателей 5 7" xfId="1282"/>
    <cellStyle name="Мои наименования показателей 5 8" xfId="1283"/>
    <cellStyle name="Мои наименования показателей 5_1" xfId="1284"/>
    <cellStyle name="Мои наименования показателей 6" xfId="1285"/>
    <cellStyle name="Мои наименования показателей 6 2" xfId="1286"/>
    <cellStyle name="Мои наименования показателей 6_46EE.2011(v1.0)" xfId="1287"/>
    <cellStyle name="Мои наименования показателей 7" xfId="1288"/>
    <cellStyle name="Мои наименования показателей 7 2" xfId="1289"/>
    <cellStyle name="Мои наименования показателей 7_46EE.2011(v1.0)" xfId="1290"/>
    <cellStyle name="Мои наименования показателей 8" xfId="1291"/>
    <cellStyle name="Мои наименования показателей 8 2" xfId="1292"/>
    <cellStyle name="Мои наименования показателей 8_46EE.2011(v1.0)" xfId="1293"/>
    <cellStyle name="Мои наименования показателей_46TE.RT(v1.0)" xfId="1294"/>
    <cellStyle name="Мой заголовок" xfId="1295"/>
    <cellStyle name="Мой заголовок 2" xfId="1296"/>
    <cellStyle name="Мой заголовок листа" xfId="1297"/>
    <cellStyle name="Мой заголовок_REP.BLR.2011 исправ.1" xfId="1298"/>
    <cellStyle name="назв фил" xfId="1299"/>
    <cellStyle name="Название 10" xfId="1300"/>
    <cellStyle name="Название 2" xfId="1301"/>
    <cellStyle name="Название 2 2" xfId="1302"/>
    <cellStyle name="Название 3" xfId="1303"/>
    <cellStyle name="Название 3 2" xfId="1304"/>
    <cellStyle name="Название 4" xfId="1305"/>
    <cellStyle name="Название 4 2" xfId="1306"/>
    <cellStyle name="Название 5" xfId="1307"/>
    <cellStyle name="Название 5 2" xfId="1308"/>
    <cellStyle name="Название 6" xfId="1309"/>
    <cellStyle name="Название 6 2" xfId="1310"/>
    <cellStyle name="Название 7" xfId="1311"/>
    <cellStyle name="Название 7 2" xfId="1312"/>
    <cellStyle name="Название 8" xfId="1313"/>
    <cellStyle name="Название 8 2" xfId="1314"/>
    <cellStyle name="Название 9" xfId="1315"/>
    <cellStyle name="Название 9 2" xfId="1316"/>
    <cellStyle name="Невидимый" xfId="1317"/>
    <cellStyle name="недельный" xfId="1318"/>
    <cellStyle name="Нейтральный 10" xfId="1319"/>
    <cellStyle name="Нейтральный 2" xfId="1320"/>
    <cellStyle name="Нейтральный 2 2" xfId="1321"/>
    <cellStyle name="Нейтральный 2 3" xfId="1322"/>
    <cellStyle name="Нейтральный 3" xfId="1323"/>
    <cellStyle name="Нейтральный 3 2" xfId="1324"/>
    <cellStyle name="Нейтральный 4" xfId="1325"/>
    <cellStyle name="Нейтральный 4 2" xfId="1326"/>
    <cellStyle name="Нейтральный 5" xfId="1327"/>
    <cellStyle name="Нейтральный 5 2" xfId="1328"/>
    <cellStyle name="Нейтральный 6" xfId="1329"/>
    <cellStyle name="Нейтральный 6 2" xfId="1330"/>
    <cellStyle name="Нейтральный 7" xfId="1331"/>
    <cellStyle name="Нейтральный 7 2" xfId="1332"/>
    <cellStyle name="Нейтральный 8" xfId="1333"/>
    <cellStyle name="Нейтральный 8 2" xfId="1334"/>
    <cellStyle name="Нейтральный 9" xfId="1335"/>
    <cellStyle name="Нейтральный 9 2" xfId="1336"/>
    <cellStyle name="Обычный" xfId="0" builtinId="0"/>
    <cellStyle name="Обычный 10" xfId="1337"/>
    <cellStyle name="Обычный 11" xfId="1338"/>
    <cellStyle name="Обычный 12" xfId="1339"/>
    <cellStyle name="Обычный 14" xfId="1340"/>
    <cellStyle name="Обычный 16" xfId="1341"/>
    <cellStyle name="Обычный 2" xfId="134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2_о затратах РЭС (из шаблона) и МРСК" xfId="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563"/>
    <cellStyle name="Финансовый 2 3" xfId="1564"/>
    <cellStyle name="Финансовый 2_46EE.2011(v1.0)" xfId="1565"/>
    <cellStyle name="Финансовый 3" xfId="1566"/>
    <cellStyle name="Финансовый 3 2" xfId="1567"/>
    <cellStyle name="Финансовый 4" xfId="1568"/>
    <cellStyle name="Финансовый 5" xfId="1569"/>
    <cellStyle name="Финансовый 6" xfId="1570"/>
    <cellStyle name="Финансовый 7" xfId="1571"/>
    <cellStyle name="Формула" xfId="1572"/>
    <cellStyle name="Формула 2" xfId="1573"/>
    <cellStyle name="Формула_A РТ 2009 Рязаньэнерго" xfId="1574"/>
    <cellStyle name="ФормулаВБ" xfId="1575"/>
    <cellStyle name="ФормулаНаКонтроль" xfId="1576"/>
    <cellStyle name="Хороший 10" xfId="1577"/>
    <cellStyle name="Хороший 2" xfId="1578"/>
    <cellStyle name="Хороший 2 2" xfId="1579"/>
    <cellStyle name="Хороший 2 3" xfId="1580"/>
    <cellStyle name="Хороший 3" xfId="1581"/>
    <cellStyle name="Хороший 3 2" xfId="1582"/>
    <cellStyle name="Хороший 4" xfId="1583"/>
    <cellStyle name="Хороший 4 2" xfId="1584"/>
    <cellStyle name="Хороший 5" xfId="1585"/>
    <cellStyle name="Хороший 5 2" xfId="1586"/>
    <cellStyle name="Хороший 6" xfId="1587"/>
    <cellStyle name="Хороший 6 2" xfId="1588"/>
    <cellStyle name="Хороший 7" xfId="1589"/>
    <cellStyle name="Хороший 7 2" xfId="1590"/>
    <cellStyle name="Хороший 8" xfId="1591"/>
    <cellStyle name="Хороший 8 2" xfId="1592"/>
    <cellStyle name="Хороший 9" xfId="1593"/>
    <cellStyle name="Хороший 9 2" xfId="1594"/>
    <cellStyle name="Цифры по центру с десятыми" xfId="1595"/>
    <cellStyle name="Џђћ–…ќ’ќ›‰" xfId="1596"/>
    <cellStyle name="Џђћ–…ќ’ќ›‰ 2" xfId="1597"/>
    <cellStyle name="Џђћ–…ќ’ќ›‰_REP.BLR.2011 исправ.1" xfId="1598"/>
    <cellStyle name="Шапка таблицы" xfId="1599"/>
    <cellStyle name="ШАУ" xfId="160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koaee\&#1087;&#1072;&#1087;&#1082;&#1072;%20&#1086;&#1073;&#1084;&#1077;&#1085;&#1072;\Documents%20and%20Settings\&#1057;&#1082;&#1083;&#1072;&#1076;&#1085;&#1077;&#1074;&#1072;&#1058;&#1042;\&#1052;&#1086;&#1080;%20&#1076;&#1086;&#1082;&#1091;&#1084;&#1077;&#1085;&#1090;&#1099;\_&#1090;&#1072;&#1088;&#1080;&#1092;%202013\&#1048;&#1055;%20&#1101;&#1083;&#1077;&#1082;&#1090;&#1088;&#1086;%202013%20&#1075;&#1086;&#1076;\&#1087;&#1088;&#1086;&#1075;&#1088;%202013-29.12.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6/&#1043;&#1069;&#1057;/&#1060;&#1086;&#1088;&#1084;&#1099;%20&#1076;&#1083;&#1103;%20&#1056;&#1069;&#1050;/&#1055;&#1040;&#1050;&#1045;&#1058;%20&#1060;&#1054;&#1056;&#1052;%20_&#1043;&#1069;&#1057;_&#1060;&#1072;&#1082;&#1090;%20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грамма_ГЭС"/>
      <sheetName val="передача ээ"/>
      <sheetName val="приложение 1.1"/>
      <sheetName val="приложение 7.1"/>
      <sheetName val="приложение 1.2"/>
      <sheetName val="приложение 1.3"/>
      <sheetName val="приложение 2.2"/>
      <sheetName val="приложение 2.3"/>
      <sheetName val="приложение 3.1"/>
      <sheetName val="приложение 3.2"/>
      <sheetName val="приложение 4.1"/>
      <sheetName val="приложение 4.2"/>
      <sheetName val="приложение 5"/>
      <sheetName val="приложение 14"/>
      <sheetName val="приложение 4.3"/>
      <sheetName val="приложение 6.1"/>
      <sheetName val="приложение 6.2"/>
      <sheetName val="приложение 6.3"/>
      <sheetName val="2011_передача ээ_утв"/>
      <sheetName val="приложение 1.2. (2)"/>
      <sheetName val="исполнение 2011"/>
      <sheetName val="приложение 7.2_год_раб лист"/>
      <sheetName val="приложение 7.2_2011"/>
      <sheetName val="приложение 7.2_9 мес"/>
      <sheetName val="приложение 7.2_1кв"/>
      <sheetName val="2011_тр"/>
      <sheetName val="приложение 7.2_2кв "/>
      <sheetName val="приложение 7.2_3кв "/>
      <sheetName val="приложение 7.2_4кв "/>
      <sheetName val="7_2_год"/>
      <sheetName val="приложение 8"/>
      <sheetName val="приложение 9"/>
      <sheetName val="прил 1_до изм"/>
      <sheetName val="приложение 1.4"/>
      <sheetName val="приложение 1_"/>
      <sheetName val="приложение 1_ (2)"/>
      <sheetName val="приложение 2"/>
      <sheetName val="приложение 2 (2)"/>
      <sheetName val="приложение 3"/>
      <sheetName val="приложение 10"/>
      <sheetName val="приложение 11.1"/>
      <sheetName val="приложение 11.2"/>
      <sheetName val="приложение 12"/>
      <sheetName val="приложение 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НВВ"/>
      <sheetName val="98-э"/>
      <sheetName val="1.13"/>
      <sheetName val="П 1.15"/>
      <sheetName val="п1.18.2"/>
      <sheetName val="П 1.20"/>
      <sheetName val="1.20.3"/>
      <sheetName val="П 1.21.3"/>
      <sheetName val="1.24"/>
      <sheetName val="1.25"/>
      <sheetName val="1.27_2015"/>
      <sheetName val="ппп"/>
      <sheetName val="п1.17.1"/>
      <sheetName val="п1.17.1_2013"/>
      <sheetName val="п1.17.1 (12г)"/>
      <sheetName val="п1.17.1(13г)"/>
      <sheetName val="п1.17.1(14г)"/>
      <sheetName val="Лист1"/>
      <sheetName val="Лист3"/>
      <sheetName val="Лист7"/>
      <sheetName val="Тариф на потер"/>
      <sheetName val="Расчет эк.обсн. тарифо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U67"/>
  <sheetViews>
    <sheetView tabSelected="1" view="pageBreakPreview" zoomScale="80" zoomScaleNormal="100" zoomScaleSheetLayoutView="80" workbookViewId="0">
      <selection activeCell="M45" sqref="M45"/>
    </sheetView>
  </sheetViews>
  <sheetFormatPr defaultRowHeight="15.75"/>
  <cols>
    <col min="1" max="1" width="6" style="1" customWidth="1"/>
    <col min="2" max="2" width="52.7109375" style="1" customWidth="1"/>
    <col min="3" max="3" width="9.140625" style="1"/>
    <col min="4" max="5" width="17" style="1" customWidth="1"/>
    <col min="6" max="8" width="13.140625" style="1" hidden="1" customWidth="1"/>
    <col min="9" max="9" width="13.140625" style="1" customWidth="1"/>
    <col min="10" max="14" width="9.140625" style="1"/>
    <col min="15" max="21" width="9.140625" style="2"/>
    <col min="22" max="16384" width="9.140625" style="3"/>
  </cols>
  <sheetData>
    <row r="1" spans="1:21" s="9" customFormat="1" ht="18.75">
      <c r="A1" s="4" t="s">
        <v>0</v>
      </c>
      <c r="B1" s="4"/>
      <c r="C1" s="4"/>
      <c r="D1" s="4"/>
      <c r="E1" s="4"/>
      <c r="F1" s="4"/>
      <c r="G1" s="4"/>
      <c r="H1" s="4"/>
      <c r="I1" s="5"/>
      <c r="J1" s="5"/>
      <c r="K1" s="5"/>
      <c r="L1" s="5"/>
      <c r="M1" s="6"/>
      <c r="N1" s="6"/>
      <c r="O1" s="7"/>
      <c r="P1" s="7"/>
      <c r="Q1" s="8"/>
      <c r="R1" s="8"/>
      <c r="S1" s="8"/>
      <c r="T1" s="8"/>
      <c r="U1" s="8"/>
    </row>
    <row r="2" spans="1:21" s="9" customFormat="1" ht="18.75">
      <c r="A2" s="4" t="s">
        <v>72</v>
      </c>
      <c r="B2" s="4"/>
      <c r="C2" s="4"/>
      <c r="D2" s="4"/>
      <c r="E2" s="4"/>
      <c r="F2" s="4"/>
      <c r="G2" s="4"/>
      <c r="H2" s="4"/>
      <c r="I2" s="5"/>
      <c r="J2" s="5"/>
      <c r="K2" s="5"/>
      <c r="L2" s="5"/>
      <c r="M2" s="6"/>
      <c r="N2" s="6"/>
      <c r="O2" s="7"/>
      <c r="P2" s="7"/>
      <c r="Q2" s="8"/>
      <c r="R2" s="8"/>
      <c r="S2" s="8"/>
      <c r="T2" s="8"/>
      <c r="U2" s="8"/>
    </row>
    <row r="3" spans="1:21" ht="13.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N3" s="12"/>
      <c r="O3" s="13"/>
      <c r="P3" s="13"/>
    </row>
    <row r="4" spans="1:21" s="9" customFormat="1" ht="29.25" customHeight="1">
      <c r="A4" s="31" t="s">
        <v>73</v>
      </c>
      <c r="B4" s="31"/>
      <c r="C4" s="31"/>
      <c r="D4" s="31"/>
      <c r="E4" s="31"/>
      <c r="F4" s="31"/>
      <c r="G4" s="31"/>
      <c r="H4" s="31"/>
      <c r="I4" s="6"/>
      <c r="J4" s="6"/>
      <c r="K4" s="6"/>
      <c r="L4" s="6"/>
      <c r="M4" s="32"/>
      <c r="N4" s="6"/>
      <c r="O4" s="7"/>
      <c r="P4" s="7"/>
      <c r="Q4" s="8"/>
      <c r="R4" s="8"/>
      <c r="S4" s="8"/>
      <c r="T4" s="8"/>
      <c r="U4" s="8"/>
    </row>
    <row r="5" spans="1:21" s="20" customFormat="1" ht="32.25" customHeight="1">
      <c r="A5" s="14" t="s">
        <v>1</v>
      </c>
      <c r="B5" s="14" t="s">
        <v>2</v>
      </c>
      <c r="C5" s="14" t="s">
        <v>3</v>
      </c>
      <c r="D5" s="15" t="s">
        <v>4</v>
      </c>
      <c r="E5" s="15" t="s">
        <v>5</v>
      </c>
      <c r="F5" s="14" t="s">
        <v>6</v>
      </c>
      <c r="G5" s="14" t="s">
        <v>7</v>
      </c>
      <c r="H5" s="14" t="s">
        <v>8</v>
      </c>
      <c r="I5" s="16"/>
      <c r="J5" s="16"/>
      <c r="K5" s="16"/>
      <c r="L5" s="16"/>
      <c r="M5" s="17"/>
      <c r="N5" s="17"/>
      <c r="O5" s="18"/>
      <c r="P5" s="18"/>
      <c r="Q5" s="19"/>
      <c r="R5" s="19"/>
      <c r="S5" s="19"/>
      <c r="T5" s="19"/>
      <c r="U5" s="19"/>
    </row>
    <row r="6" spans="1:21">
      <c r="A6" s="21">
        <v>1</v>
      </c>
      <c r="B6" s="22" t="s">
        <v>9</v>
      </c>
      <c r="C6" s="23" t="s">
        <v>10</v>
      </c>
      <c r="D6" s="24" t="s">
        <v>17</v>
      </c>
      <c r="E6" s="25">
        <v>0.114</v>
      </c>
      <c r="F6" s="24">
        <v>0.15</v>
      </c>
      <c r="G6" s="24">
        <v>0.15</v>
      </c>
      <c r="H6" s="24">
        <v>0.15</v>
      </c>
      <c r="I6" s="11"/>
      <c r="J6" s="11"/>
      <c r="K6" s="11"/>
      <c r="L6" s="11"/>
      <c r="M6" s="12"/>
      <c r="N6" s="12"/>
      <c r="O6" s="13"/>
      <c r="P6" s="13"/>
    </row>
    <row r="7" spans="1:21">
      <c r="A7" s="21">
        <v>2</v>
      </c>
      <c r="B7" s="22" t="s">
        <v>11</v>
      </c>
      <c r="C7" s="23" t="s">
        <v>10</v>
      </c>
      <c r="D7" s="24" t="s">
        <v>17</v>
      </c>
      <c r="E7" s="25">
        <v>0.01</v>
      </c>
      <c r="F7" s="24">
        <v>0.01</v>
      </c>
      <c r="G7" s="24">
        <v>0.01</v>
      </c>
      <c r="H7" s="24">
        <v>0.01</v>
      </c>
      <c r="I7" s="11"/>
      <c r="J7" s="11"/>
      <c r="K7" s="11"/>
      <c r="L7" s="11"/>
      <c r="M7" s="12"/>
      <c r="N7" s="12"/>
      <c r="O7" s="13"/>
      <c r="P7" s="13"/>
    </row>
    <row r="8" spans="1:21">
      <c r="A8" s="21">
        <v>3</v>
      </c>
      <c r="B8" s="22" t="s">
        <v>12</v>
      </c>
      <c r="C8" s="23" t="s">
        <v>13</v>
      </c>
      <c r="D8" s="26">
        <v>7466.1</v>
      </c>
      <c r="E8" s="26">
        <v>7466.1</v>
      </c>
      <c r="F8" s="26">
        <v>13888.3462</v>
      </c>
      <c r="G8" s="26">
        <v>13888.3462</v>
      </c>
      <c r="H8" s="26">
        <v>13888.3462</v>
      </c>
      <c r="I8" s="11"/>
      <c r="J8" s="11"/>
      <c r="K8" s="11"/>
      <c r="L8" s="11"/>
      <c r="M8" s="12"/>
      <c r="N8" s="12"/>
      <c r="O8" s="13"/>
      <c r="P8" s="13"/>
    </row>
    <row r="9" spans="1:21">
      <c r="A9" s="21">
        <v>4</v>
      </c>
      <c r="B9" s="22" t="s">
        <v>14</v>
      </c>
      <c r="C9" s="23" t="s">
        <v>10</v>
      </c>
      <c r="D9" s="24" t="s">
        <v>17</v>
      </c>
      <c r="E9" s="25">
        <f>E8/D8-100%</f>
        <v>0</v>
      </c>
      <c r="F9" s="25">
        <v>0</v>
      </c>
      <c r="G9" s="25">
        <v>0</v>
      </c>
      <c r="H9" s="25">
        <v>0</v>
      </c>
      <c r="I9" s="11"/>
      <c r="J9" s="11"/>
      <c r="K9" s="11"/>
      <c r="L9" s="11"/>
      <c r="M9" s="12"/>
      <c r="N9" s="12"/>
      <c r="O9" s="13"/>
      <c r="P9" s="13"/>
    </row>
    <row r="10" spans="1:21" ht="18" customHeight="1">
      <c r="A10" s="21">
        <v>5</v>
      </c>
      <c r="B10" s="27" t="s">
        <v>15</v>
      </c>
      <c r="C10" s="28"/>
      <c r="D10" s="24" t="s">
        <v>17</v>
      </c>
      <c r="E10" s="24">
        <v>0.75</v>
      </c>
      <c r="F10" s="24">
        <v>0.75</v>
      </c>
      <c r="G10" s="24">
        <v>0.75</v>
      </c>
      <c r="H10" s="24">
        <v>0.75</v>
      </c>
      <c r="I10" s="11"/>
      <c r="J10" s="11"/>
      <c r="K10" s="11"/>
      <c r="L10" s="11"/>
      <c r="M10" s="12"/>
      <c r="N10" s="12"/>
      <c r="O10" s="13"/>
      <c r="P10" s="13"/>
    </row>
    <row r="11" spans="1:21">
      <c r="A11" s="21">
        <v>6</v>
      </c>
      <c r="B11" s="29" t="s">
        <v>16</v>
      </c>
      <c r="C11" s="28"/>
      <c r="D11" s="24" t="s">
        <v>17</v>
      </c>
      <c r="E11" s="30">
        <f>(1+E6)*(1-E7)*(1+E9*E10)</f>
        <v>1.1028600000000002</v>
      </c>
      <c r="F11" s="30">
        <f>(1+F6)*(1-F7)*(1+F9*F10)</f>
        <v>1.1384999999999998</v>
      </c>
      <c r="G11" s="30">
        <f>(1+G6)*(1-G7)*(1+G9*G10)</f>
        <v>1.1384999999999998</v>
      </c>
      <c r="H11" s="30">
        <f>(1+H6)*(1-H7)*(1+H9*H10)</f>
        <v>1.1384999999999998</v>
      </c>
      <c r="I11" s="11"/>
      <c r="J11" s="11"/>
      <c r="K11" s="11"/>
      <c r="L11" s="11"/>
      <c r="M11" s="12"/>
      <c r="N11" s="12"/>
      <c r="O11" s="13"/>
      <c r="P11" s="13"/>
    </row>
    <row r="12" spans="1:21" ht="13.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  <c r="N12" s="12"/>
      <c r="O12" s="13"/>
      <c r="P12" s="13"/>
    </row>
    <row r="13" spans="1:21" ht="13.5" customHeight="1">
      <c r="A13" s="12"/>
      <c r="B13" s="12"/>
      <c r="C13" s="12"/>
      <c r="D13" s="12"/>
      <c r="E13" s="12"/>
      <c r="G13" s="12"/>
      <c r="H13" s="12"/>
      <c r="I13" s="12"/>
      <c r="J13" s="12"/>
      <c r="K13" s="12"/>
      <c r="L13" s="12"/>
      <c r="M13" s="12"/>
      <c r="N13" s="12"/>
      <c r="O13" s="13"/>
      <c r="P13" s="13"/>
    </row>
    <row r="14" spans="1:21" s="9" customFormat="1" ht="29.25" customHeight="1">
      <c r="A14" s="31" t="s">
        <v>18</v>
      </c>
      <c r="B14" s="31"/>
      <c r="C14" s="31"/>
      <c r="D14" s="31"/>
      <c r="E14" s="31"/>
      <c r="F14" s="31"/>
      <c r="G14" s="31"/>
      <c r="H14" s="31"/>
      <c r="I14" s="6"/>
      <c r="J14" s="6"/>
      <c r="K14" s="6"/>
      <c r="L14" s="6"/>
      <c r="M14" s="32"/>
      <c r="N14" s="6"/>
      <c r="O14" s="7"/>
      <c r="P14" s="7"/>
      <c r="Q14" s="8"/>
      <c r="R14" s="8"/>
      <c r="S14" s="8"/>
      <c r="T14" s="8"/>
      <c r="U14" s="8"/>
    </row>
    <row r="15" spans="1:21" s="20" customFormat="1" ht="32.25" customHeight="1">
      <c r="A15" s="14" t="s">
        <v>1</v>
      </c>
      <c r="B15" s="14" t="s">
        <v>2</v>
      </c>
      <c r="C15" s="14" t="s">
        <v>3</v>
      </c>
      <c r="D15" s="15" t="str">
        <f>D5</f>
        <v>Утв. на 2014 г.</v>
      </c>
      <c r="E15" s="15" t="str">
        <f>E5</f>
        <v>Факт 2014 г.</v>
      </c>
      <c r="F15" s="14" t="s">
        <v>6</v>
      </c>
      <c r="G15" s="14" t="s">
        <v>7</v>
      </c>
      <c r="H15" s="14" t="s">
        <v>8</v>
      </c>
      <c r="I15" s="16"/>
      <c r="J15" s="16"/>
      <c r="K15" s="16"/>
      <c r="L15" s="16"/>
      <c r="M15" s="17"/>
      <c r="N15" s="17"/>
      <c r="O15" s="18"/>
      <c r="P15" s="18"/>
      <c r="Q15" s="19"/>
      <c r="R15" s="19"/>
      <c r="S15" s="19"/>
      <c r="T15" s="19"/>
      <c r="U15" s="19"/>
    </row>
    <row r="16" spans="1:21">
      <c r="A16" s="33" t="s">
        <v>19</v>
      </c>
      <c r="B16" s="34" t="s">
        <v>20</v>
      </c>
      <c r="C16" s="35" t="s">
        <v>21</v>
      </c>
      <c r="D16" s="36">
        <f>D17+D18</f>
        <v>127124.74</v>
      </c>
      <c r="E16" s="36">
        <f>E17+E18</f>
        <v>124314.84757000001</v>
      </c>
      <c r="F16" s="36">
        <f>F17+F18</f>
        <v>258388.86218150309</v>
      </c>
      <c r="G16" s="36">
        <f>G17+G18</f>
        <v>294175.71959364123</v>
      </c>
      <c r="H16" s="36">
        <f>H17+H18</f>
        <v>334919.05675736046</v>
      </c>
      <c r="I16" s="37"/>
      <c r="J16" s="37"/>
      <c r="K16" s="37"/>
      <c r="L16" s="37"/>
      <c r="M16" s="37"/>
      <c r="N16" s="12"/>
      <c r="O16" s="13"/>
      <c r="P16" s="13"/>
    </row>
    <row r="17" spans="1:21" ht="31.5">
      <c r="A17" s="33" t="s">
        <v>22</v>
      </c>
      <c r="B17" s="34" t="s">
        <v>23</v>
      </c>
      <c r="C17" s="35" t="s">
        <v>21</v>
      </c>
      <c r="D17" s="36">
        <v>35294.660000000003</v>
      </c>
      <c r="E17" s="36">
        <v>34215</v>
      </c>
      <c r="F17" s="36">
        <v>91674.230200796184</v>
      </c>
      <c r="G17" s="36">
        <v>104371.11108360645</v>
      </c>
      <c r="H17" s="36">
        <v>118826.50996868592</v>
      </c>
      <c r="I17" s="37"/>
      <c r="J17" s="37"/>
      <c r="K17" s="37"/>
      <c r="L17" s="37"/>
      <c r="M17" s="37"/>
      <c r="N17" s="12"/>
      <c r="O17" s="13"/>
      <c r="P17" s="13"/>
    </row>
    <row r="18" spans="1:21" ht="47.25">
      <c r="A18" s="33" t="s">
        <v>24</v>
      </c>
      <c r="B18" s="38" t="s">
        <v>25</v>
      </c>
      <c r="C18" s="35" t="s">
        <v>21</v>
      </c>
      <c r="D18" s="36">
        <v>91830.080000000002</v>
      </c>
      <c r="E18" s="36">
        <v>90099.847570000013</v>
      </c>
      <c r="F18" s="36">
        <v>166714.63198070691</v>
      </c>
      <c r="G18" s="36">
        <v>189804.6085100348</v>
      </c>
      <c r="H18" s="36">
        <v>216092.54678867458</v>
      </c>
      <c r="I18" s="12"/>
      <c r="J18" s="12"/>
      <c r="K18" s="12"/>
      <c r="L18" s="12"/>
      <c r="M18" s="12"/>
      <c r="N18" s="12"/>
      <c r="O18" s="13"/>
      <c r="P18" s="13"/>
    </row>
    <row r="19" spans="1:21">
      <c r="A19" s="33" t="s">
        <v>26</v>
      </c>
      <c r="B19" s="39" t="s">
        <v>27</v>
      </c>
      <c r="C19" s="35" t="s">
        <v>21</v>
      </c>
      <c r="D19" s="36">
        <v>58993.36</v>
      </c>
      <c r="E19" s="36">
        <v>51184.986170000018</v>
      </c>
      <c r="F19" s="36">
        <v>124857.85493396419</v>
      </c>
      <c r="G19" s="36">
        <v>142150.66784231822</v>
      </c>
      <c r="H19" s="36">
        <v>161838.53533847927</v>
      </c>
      <c r="I19" s="40"/>
      <c r="J19" s="40"/>
      <c r="K19" s="40"/>
      <c r="L19" s="40"/>
      <c r="M19" s="37"/>
      <c r="N19" s="12"/>
      <c r="O19" s="13"/>
      <c r="P19" s="13"/>
    </row>
    <row r="20" spans="1:21">
      <c r="A20" s="33" t="s">
        <v>28</v>
      </c>
      <c r="B20" s="39" t="s">
        <v>29</v>
      </c>
      <c r="C20" s="35" t="s">
        <v>21</v>
      </c>
      <c r="D20" s="36">
        <v>50241.736000000004</v>
      </c>
      <c r="E20" s="36">
        <v>91064.19256000001</v>
      </c>
      <c r="F20" s="36">
        <v>160311.81109315608</v>
      </c>
      <c r="G20" s="36">
        <v>182514.99692955817</v>
      </c>
      <c r="H20" s="36">
        <v>207793.32400430195</v>
      </c>
      <c r="I20" s="40"/>
      <c r="J20" s="40"/>
      <c r="K20" s="40"/>
      <c r="L20" s="40"/>
      <c r="M20" s="37"/>
      <c r="N20" s="12"/>
      <c r="O20" s="13"/>
      <c r="P20" s="13"/>
    </row>
    <row r="21" spans="1:21">
      <c r="A21" s="33" t="s">
        <v>30</v>
      </c>
      <c r="B21" s="39" t="s">
        <v>31</v>
      </c>
      <c r="C21" s="35" t="s">
        <v>21</v>
      </c>
      <c r="D21" s="36">
        <v>194.99</v>
      </c>
      <c r="E21" s="36">
        <v>459.51835</v>
      </c>
      <c r="F21" s="36">
        <v>584.83472840691752</v>
      </c>
      <c r="G21" s="36">
        <v>665.83433829127546</v>
      </c>
      <c r="H21" s="36">
        <v>758.05239414461698</v>
      </c>
      <c r="I21" s="40"/>
      <c r="J21" s="40"/>
      <c r="K21" s="40"/>
      <c r="L21" s="40"/>
      <c r="M21" s="37"/>
      <c r="N21" s="12"/>
      <c r="O21" s="13"/>
      <c r="P21" s="13"/>
    </row>
    <row r="22" spans="1:21">
      <c r="A22" s="41" t="s">
        <v>32</v>
      </c>
      <c r="B22" s="42" t="s">
        <v>33</v>
      </c>
      <c r="C22" s="43" t="s">
        <v>21</v>
      </c>
      <c r="D22" s="44">
        <f>D16+D19+D20+D21</f>
        <v>236554.826</v>
      </c>
      <c r="E22" s="44">
        <f>E16+E19+E20+E21</f>
        <v>267023.54465000005</v>
      </c>
      <c r="F22" s="44">
        <f>F16+F19+F20+F21</f>
        <v>544143.36293703038</v>
      </c>
      <c r="G22" s="44">
        <f>G16+G19+G20+G21</f>
        <v>619507.21870380896</v>
      </c>
      <c r="H22" s="44">
        <f>H16+H19+H20+H21</f>
        <v>705308.9684942863</v>
      </c>
      <c r="I22" s="40"/>
      <c r="J22" s="40"/>
      <c r="K22" s="40"/>
      <c r="L22" s="40"/>
      <c r="M22" s="37"/>
      <c r="N22" s="12"/>
      <c r="O22" s="13"/>
      <c r="P22" s="13"/>
    </row>
    <row r="23" spans="1:21">
      <c r="A23" s="45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37"/>
      <c r="N23" s="12"/>
      <c r="O23" s="13"/>
      <c r="P23" s="13"/>
    </row>
    <row r="24" spans="1:21" ht="13.5" customHeight="1">
      <c r="A24" s="40"/>
      <c r="B24" s="40"/>
      <c r="C24" s="40"/>
      <c r="D24" s="40"/>
      <c r="E24" s="40"/>
      <c r="G24" s="40"/>
      <c r="H24" s="12"/>
      <c r="I24" s="40"/>
      <c r="J24" s="40"/>
      <c r="K24" s="40"/>
      <c r="L24" s="40"/>
      <c r="M24" s="37"/>
      <c r="N24" s="12"/>
      <c r="O24" s="13"/>
      <c r="P24" s="13"/>
    </row>
    <row r="25" spans="1:21" s="9" customFormat="1" ht="29.25" customHeight="1">
      <c r="A25" s="31" t="s">
        <v>34</v>
      </c>
      <c r="B25" s="31"/>
      <c r="C25" s="31"/>
      <c r="D25" s="31"/>
      <c r="E25" s="31"/>
      <c r="F25" s="31"/>
      <c r="G25" s="31"/>
      <c r="H25" s="31"/>
      <c r="I25" s="6"/>
      <c r="J25" s="6"/>
      <c r="K25" s="6"/>
      <c r="L25" s="6"/>
      <c r="M25" s="32"/>
      <c r="N25" s="6"/>
      <c r="O25" s="7"/>
      <c r="P25" s="7"/>
      <c r="Q25" s="8"/>
      <c r="R25" s="8"/>
      <c r="S25" s="8"/>
      <c r="T25" s="8"/>
      <c r="U25" s="8"/>
    </row>
    <row r="26" spans="1:21" s="20" customFormat="1" ht="32.25" customHeight="1">
      <c r="A26" s="14" t="s">
        <v>1</v>
      </c>
      <c r="B26" s="14" t="s">
        <v>2</v>
      </c>
      <c r="C26" s="14" t="s">
        <v>3</v>
      </c>
      <c r="D26" s="15" t="str">
        <f>D5</f>
        <v>Утв. на 2014 г.</v>
      </c>
      <c r="E26" s="15" t="str">
        <f>E5</f>
        <v>Факт 2014 г.</v>
      </c>
      <c r="F26" s="14" t="s">
        <v>6</v>
      </c>
      <c r="G26" s="14" t="s">
        <v>7</v>
      </c>
      <c r="H26" s="14" t="s">
        <v>8</v>
      </c>
      <c r="I26" s="16"/>
      <c r="J26" s="16"/>
      <c r="K26" s="16"/>
      <c r="L26" s="16"/>
      <c r="M26" s="17"/>
      <c r="N26" s="17"/>
      <c r="O26" s="18"/>
      <c r="P26" s="18"/>
      <c r="Q26" s="19"/>
      <c r="R26" s="19"/>
      <c r="S26" s="19"/>
      <c r="T26" s="19"/>
      <c r="U26" s="19"/>
    </row>
    <row r="27" spans="1:21" ht="18" customHeight="1">
      <c r="A27" s="47" t="s">
        <v>35</v>
      </c>
      <c r="B27" s="38" t="s">
        <v>36</v>
      </c>
      <c r="C27" s="35" t="s">
        <v>21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11"/>
      <c r="J27" s="11"/>
      <c r="K27" s="11"/>
      <c r="L27" s="11"/>
      <c r="M27" s="48"/>
      <c r="N27" s="12"/>
      <c r="O27" s="13"/>
      <c r="P27" s="13"/>
    </row>
    <row r="28" spans="1:21" ht="15.75" customHeight="1">
      <c r="A28" s="47" t="s">
        <v>37</v>
      </c>
      <c r="B28" s="38" t="s">
        <v>38</v>
      </c>
      <c r="C28" s="35" t="s">
        <v>21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11"/>
      <c r="J28" s="11"/>
      <c r="K28" s="11"/>
      <c r="L28" s="11"/>
      <c r="M28" s="12"/>
      <c r="N28" s="12"/>
      <c r="O28" s="13"/>
      <c r="P28" s="13"/>
    </row>
    <row r="29" spans="1:21" ht="13.5" customHeight="1">
      <c r="A29" s="33" t="s">
        <v>39</v>
      </c>
      <c r="B29" s="49" t="s">
        <v>40</v>
      </c>
      <c r="C29" s="35" t="s">
        <v>21</v>
      </c>
      <c r="D29" s="36">
        <v>1311.81</v>
      </c>
      <c r="E29" s="36">
        <v>4361.5988000000007</v>
      </c>
      <c r="F29" s="36">
        <v>5266.7941064581128</v>
      </c>
      <c r="G29" s="36">
        <v>5996.2450902025603</v>
      </c>
      <c r="H29" s="36">
        <v>6826.7250351956136</v>
      </c>
      <c r="I29" s="12"/>
      <c r="J29" s="12"/>
      <c r="K29" s="12"/>
      <c r="L29" s="12"/>
      <c r="M29" s="12"/>
      <c r="N29" s="12"/>
      <c r="O29" s="13"/>
      <c r="P29" s="13"/>
    </row>
    <row r="30" spans="1:21" ht="13.5" customHeight="1">
      <c r="A30" s="33" t="s">
        <v>41</v>
      </c>
      <c r="B30" s="49" t="s">
        <v>42</v>
      </c>
      <c r="C30" s="35" t="s">
        <v>21</v>
      </c>
      <c r="D30" s="36">
        <v>98234.62</v>
      </c>
      <c r="E30" s="36">
        <v>97230.176617142861</v>
      </c>
      <c r="F30" s="36">
        <v>137403.85333232809</v>
      </c>
      <c r="G30" s="36">
        <v>140288.99786892292</v>
      </c>
      <c r="H30" s="36">
        <v>143174.14240551778</v>
      </c>
      <c r="I30" s="12"/>
      <c r="J30" s="12"/>
      <c r="K30" s="12"/>
      <c r="L30" s="12"/>
      <c r="M30" s="12"/>
      <c r="N30" s="12"/>
      <c r="O30" s="13"/>
      <c r="P30" s="13"/>
    </row>
    <row r="31" spans="1:21" ht="13.5" customHeight="1">
      <c r="A31" s="33" t="s">
        <v>43</v>
      </c>
      <c r="B31" s="49" t="s">
        <v>44</v>
      </c>
      <c r="C31" s="35" t="s">
        <v>21</v>
      </c>
      <c r="D31" s="36">
        <f>SUM(D32:D34)</f>
        <v>1649.58</v>
      </c>
      <c r="E31" s="36">
        <f>SUM(E32:E34)</f>
        <v>1024.0809999999999</v>
      </c>
      <c r="F31" s="36">
        <f>SUM(F32:F34)</f>
        <v>2557.1145573526596</v>
      </c>
      <c r="G31" s="36">
        <f>SUM(G32:G34)</f>
        <v>2911.2749235460028</v>
      </c>
      <c r="H31" s="36">
        <f>SUM(H32:H34)</f>
        <v>3314.4865004571238</v>
      </c>
      <c r="I31" s="12"/>
      <c r="J31" s="12"/>
      <c r="K31" s="12"/>
      <c r="L31" s="12"/>
      <c r="M31" s="12"/>
      <c r="N31" s="12"/>
      <c r="O31" s="13"/>
      <c r="P31" s="13"/>
    </row>
    <row r="32" spans="1:21" ht="13.5" customHeight="1">
      <c r="A32" s="33" t="s">
        <v>45</v>
      </c>
      <c r="B32" s="50" t="s">
        <v>46</v>
      </c>
      <c r="C32" s="35" t="s">
        <v>21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12"/>
      <c r="J32" s="12"/>
      <c r="K32" s="12"/>
      <c r="L32" s="12"/>
      <c r="M32" s="12"/>
      <c r="N32" s="12"/>
      <c r="O32" s="13"/>
      <c r="P32" s="13"/>
    </row>
    <row r="33" spans="1:21">
      <c r="A33" s="33" t="s">
        <v>47</v>
      </c>
      <c r="B33" s="50" t="s">
        <v>48</v>
      </c>
      <c r="C33" s="35" t="s">
        <v>21</v>
      </c>
      <c r="D33" s="36">
        <v>1649.58</v>
      </c>
      <c r="E33" s="36">
        <v>1024.0809999999999</v>
      </c>
      <c r="F33" s="36">
        <v>2557.1145573526596</v>
      </c>
      <c r="G33" s="36">
        <v>2911.2749235460028</v>
      </c>
      <c r="H33" s="36">
        <v>3314.4865004571238</v>
      </c>
      <c r="I33" s="12"/>
      <c r="J33" s="12"/>
      <c r="K33" s="12"/>
      <c r="L33" s="12"/>
      <c r="M33" s="12"/>
      <c r="N33" s="12"/>
      <c r="O33" s="13"/>
      <c r="P33" s="13"/>
    </row>
    <row r="34" spans="1:21">
      <c r="A34" s="33" t="s">
        <v>49</v>
      </c>
      <c r="B34" s="50" t="s">
        <v>50</v>
      </c>
      <c r="C34" s="35" t="s">
        <v>21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12"/>
      <c r="J34" s="12"/>
      <c r="K34" s="12"/>
      <c r="L34" s="12"/>
      <c r="M34" s="12"/>
      <c r="N34" s="12"/>
      <c r="O34" s="13"/>
      <c r="P34" s="13"/>
    </row>
    <row r="35" spans="1:21">
      <c r="A35" s="33" t="s">
        <v>51</v>
      </c>
      <c r="B35" s="49" t="s">
        <v>52</v>
      </c>
      <c r="C35" s="35" t="s">
        <v>21</v>
      </c>
      <c r="D35" s="36">
        <v>17933.98</v>
      </c>
      <c r="E35" s="36">
        <v>15317.436240000006</v>
      </c>
      <c r="F35" s="36">
        <v>37956.787899925112</v>
      </c>
      <c r="G35" s="36">
        <v>43213.803024064735</v>
      </c>
      <c r="H35" s="36">
        <v>49198.914742897694</v>
      </c>
    </row>
    <row r="36" spans="1:21">
      <c r="A36" s="33" t="s">
        <v>53</v>
      </c>
      <c r="B36" s="49" t="s">
        <v>54</v>
      </c>
      <c r="C36" s="35" t="s">
        <v>21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</row>
    <row r="37" spans="1:21">
      <c r="A37" s="33" t="s">
        <v>55</v>
      </c>
      <c r="B37" s="49" t="s">
        <v>56</v>
      </c>
      <c r="C37" s="35" t="s">
        <v>21</v>
      </c>
      <c r="D37" s="51">
        <v>1883.44</v>
      </c>
      <c r="E37" s="51">
        <v>23305.616000000002</v>
      </c>
      <c r="F37" s="51">
        <v>9236.6200000000008</v>
      </c>
      <c r="G37" s="51">
        <v>14045.26</v>
      </c>
      <c r="H37" s="51">
        <v>17150.88</v>
      </c>
    </row>
    <row r="38" spans="1:21">
      <c r="A38" s="33" t="s">
        <v>57</v>
      </c>
      <c r="B38" s="49" t="s">
        <v>58</v>
      </c>
      <c r="C38" s="35" t="s">
        <v>21</v>
      </c>
      <c r="D38" s="36">
        <v>0</v>
      </c>
      <c r="E38" s="36">
        <v>0</v>
      </c>
      <c r="F38" s="36">
        <v>1838.5634140782374</v>
      </c>
      <c r="G38" s="36">
        <v>2093.2044469280731</v>
      </c>
      <c r="H38" s="36">
        <v>2383.1132628276109</v>
      </c>
    </row>
    <row r="39" spans="1:21">
      <c r="A39" s="33" t="s">
        <v>59</v>
      </c>
      <c r="B39" s="49" t="s">
        <v>60</v>
      </c>
      <c r="C39" s="35" t="s">
        <v>21</v>
      </c>
      <c r="D39" s="36">
        <v>8139.2209999999995</v>
      </c>
      <c r="E39" s="36">
        <v>16035.13</v>
      </c>
      <c r="F39" s="36">
        <v>16035.19001396659</v>
      </c>
      <c r="G39" s="36">
        <v>16035.19001396659</v>
      </c>
      <c r="H39" s="36">
        <v>16035.19001396659</v>
      </c>
    </row>
    <row r="40" spans="1:21">
      <c r="A40" s="33" t="s">
        <v>61</v>
      </c>
      <c r="B40" s="49" t="s">
        <v>62</v>
      </c>
      <c r="C40" s="35" t="s">
        <v>21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</row>
    <row r="41" spans="1:21">
      <c r="A41" s="33" t="s">
        <v>63</v>
      </c>
      <c r="B41" s="49" t="s">
        <v>64</v>
      </c>
      <c r="C41" s="35" t="s">
        <v>21</v>
      </c>
      <c r="D41" s="51">
        <v>7338.75</v>
      </c>
      <c r="E41" s="51">
        <v>0</v>
      </c>
      <c r="F41" s="51">
        <v>20911.299986033409</v>
      </c>
      <c r="G41" s="51">
        <v>40145.829986033408</v>
      </c>
      <c r="H41" s="51">
        <v>52568.309986033411</v>
      </c>
    </row>
    <row r="42" spans="1:21">
      <c r="A42" s="41" t="s">
        <v>65</v>
      </c>
      <c r="B42" s="52" t="s">
        <v>66</v>
      </c>
      <c r="C42" s="43" t="s">
        <v>21</v>
      </c>
      <c r="D42" s="44">
        <f>SUM(D27:D31,D35:D41)</f>
        <v>136491.40100000001</v>
      </c>
      <c r="E42" s="44">
        <f>SUM(E27:E31,E35:E41)</f>
        <v>157274.0386571429</v>
      </c>
      <c r="F42" s="44">
        <f>SUM(F27:F31,F35:F41)</f>
        <v>231206.2233101422</v>
      </c>
      <c r="G42" s="44">
        <f>SUM(G27:G31,G35:G41)</f>
        <v>264729.80535366433</v>
      </c>
      <c r="H42" s="44">
        <f>SUM(H27:H31,H35:H41)</f>
        <v>290651.76194689586</v>
      </c>
    </row>
    <row r="43" spans="1:21">
      <c r="D43" s="53"/>
      <c r="E43" s="53"/>
      <c r="F43" s="53"/>
      <c r="G43" s="53"/>
      <c r="H43" s="53"/>
    </row>
    <row r="44" spans="1:21">
      <c r="H44" s="12"/>
    </row>
    <row r="45" spans="1:21" s="9" customFormat="1" ht="33.75" customHeight="1">
      <c r="A45" s="54" t="s">
        <v>67</v>
      </c>
      <c r="B45" s="54"/>
      <c r="C45" s="54"/>
      <c r="D45" s="54"/>
      <c r="E45" s="54"/>
      <c r="F45" s="54"/>
      <c r="G45" s="54"/>
      <c r="H45" s="54"/>
      <c r="I45" s="6"/>
      <c r="J45" s="6"/>
      <c r="K45" s="6"/>
      <c r="L45" s="6"/>
      <c r="M45" s="32"/>
      <c r="N45" s="6"/>
      <c r="O45" s="7"/>
      <c r="P45" s="7"/>
      <c r="Q45" s="8"/>
      <c r="R45" s="8"/>
      <c r="S45" s="8"/>
      <c r="T45" s="8"/>
      <c r="U45" s="8"/>
    </row>
    <row r="46" spans="1:21" s="20" customFormat="1" ht="32.25" customHeight="1">
      <c r="A46" s="14" t="s">
        <v>1</v>
      </c>
      <c r="B46" s="14" t="s">
        <v>2</v>
      </c>
      <c r="C46" s="14" t="s">
        <v>3</v>
      </c>
      <c r="D46" s="15" t="str">
        <f>D5</f>
        <v>Утв. на 2014 г.</v>
      </c>
      <c r="E46" s="15" t="str">
        <f>E5</f>
        <v>Факт 2014 г.</v>
      </c>
      <c r="F46" s="14" t="s">
        <v>6</v>
      </c>
      <c r="G46" s="14" t="s">
        <v>7</v>
      </c>
      <c r="H46" s="14" t="s">
        <v>8</v>
      </c>
      <c r="I46" s="16"/>
      <c r="J46" s="16"/>
      <c r="K46" s="16"/>
      <c r="L46" s="16"/>
      <c r="M46" s="17"/>
      <c r="N46" s="17"/>
      <c r="O46" s="18"/>
      <c r="P46" s="18"/>
      <c r="Q46" s="19"/>
      <c r="R46" s="19"/>
      <c r="S46" s="19"/>
      <c r="T46" s="19"/>
      <c r="U46" s="19"/>
    </row>
    <row r="47" spans="1:21" ht="47.25">
      <c r="A47" s="55" t="s">
        <v>68</v>
      </c>
      <c r="B47" s="56" t="s">
        <v>69</v>
      </c>
      <c r="C47" s="43" t="s">
        <v>21</v>
      </c>
      <c r="D47" s="57">
        <v>-3480.3299999999945</v>
      </c>
      <c r="E47" s="57">
        <v>0</v>
      </c>
      <c r="F47" s="57">
        <v>0</v>
      </c>
      <c r="G47" s="57">
        <v>0</v>
      </c>
      <c r="H47" s="57">
        <v>0</v>
      </c>
    </row>
    <row r="48" spans="1:21">
      <c r="A48" s="58"/>
      <c r="B48" s="58"/>
      <c r="C48" s="59"/>
      <c r="D48" s="60"/>
      <c r="E48" s="60"/>
      <c r="F48" s="60"/>
    </row>
    <row r="49" spans="1:21">
      <c r="H49" s="12"/>
    </row>
    <row r="50" spans="1:21" s="9" customFormat="1" ht="29.25" customHeight="1">
      <c r="A50" s="31" t="s">
        <v>70</v>
      </c>
      <c r="B50" s="31"/>
      <c r="C50" s="31"/>
      <c r="D50" s="31"/>
      <c r="E50" s="31"/>
      <c r="F50" s="31"/>
      <c r="G50" s="31"/>
      <c r="H50" s="31"/>
      <c r="I50" s="6"/>
      <c r="J50" s="6"/>
      <c r="K50" s="6"/>
      <c r="L50" s="6"/>
      <c r="M50" s="32"/>
      <c r="N50" s="6"/>
      <c r="O50" s="7"/>
      <c r="P50" s="7"/>
      <c r="Q50" s="8"/>
      <c r="R50" s="8"/>
      <c r="S50" s="8"/>
      <c r="T50" s="8"/>
      <c r="U50" s="8"/>
    </row>
    <row r="51" spans="1:21" s="20" customFormat="1" ht="32.25" customHeight="1">
      <c r="A51" s="14" t="s">
        <v>1</v>
      </c>
      <c r="B51" s="14" t="s">
        <v>2</v>
      </c>
      <c r="C51" s="14" t="s">
        <v>3</v>
      </c>
      <c r="D51" s="15" t="str">
        <f>D5</f>
        <v>Утв. на 2014 г.</v>
      </c>
      <c r="E51" s="15" t="str">
        <f>E5</f>
        <v>Факт 2014 г.</v>
      </c>
      <c r="F51" s="14" t="s">
        <v>6</v>
      </c>
      <c r="G51" s="14" t="s">
        <v>7</v>
      </c>
      <c r="H51" s="14" t="s">
        <v>8</v>
      </c>
      <c r="I51" s="16"/>
      <c r="J51" s="16"/>
      <c r="K51" s="16"/>
      <c r="L51" s="16"/>
      <c r="M51" s="17"/>
      <c r="N51" s="17"/>
      <c r="O51" s="18"/>
      <c r="P51" s="18"/>
      <c r="Q51" s="19"/>
      <c r="R51" s="19"/>
      <c r="S51" s="19"/>
      <c r="T51" s="19"/>
      <c r="U51" s="19"/>
    </row>
    <row r="52" spans="1:21">
      <c r="A52" s="55" t="s">
        <v>71</v>
      </c>
      <c r="B52" s="52" t="s">
        <v>70</v>
      </c>
      <c r="C52" s="43" t="s">
        <v>21</v>
      </c>
      <c r="D52" s="61">
        <f>D47+D42+D22</f>
        <v>369565.897</v>
      </c>
      <c r="E52" s="61">
        <f>E47+E42+E22</f>
        <v>424297.58330714295</v>
      </c>
      <c r="F52" s="44">
        <f>F47+F42+F22</f>
        <v>775349.58624717256</v>
      </c>
      <c r="G52" s="44">
        <f>G47+G42+G22</f>
        <v>884237.02405747329</v>
      </c>
      <c r="H52" s="44">
        <f>H47+H42+H22</f>
        <v>995960.73044118215</v>
      </c>
    </row>
    <row r="53" spans="1:21">
      <c r="B53" s="63"/>
      <c r="C53" s="63"/>
      <c r="D53" s="63"/>
      <c r="E53" s="63"/>
      <c r="F53" s="63"/>
      <c r="G53" s="63"/>
      <c r="H53" s="63"/>
    </row>
    <row r="54" spans="1:21">
      <c r="B54" s="63"/>
      <c r="C54" s="63"/>
      <c r="D54" s="63"/>
      <c r="E54" s="63"/>
      <c r="F54" s="63"/>
      <c r="G54" s="63"/>
      <c r="H54" s="63"/>
    </row>
    <row r="55" spans="1:21" s="1" customFormat="1">
      <c r="B55" s="63"/>
      <c r="C55" s="63"/>
      <c r="D55" s="63"/>
      <c r="E55" s="63"/>
      <c r="F55" s="63"/>
      <c r="G55" s="63"/>
      <c r="H55" s="63"/>
      <c r="O55" s="2"/>
      <c r="P55" s="2"/>
      <c r="Q55" s="2"/>
      <c r="R55" s="2"/>
      <c r="S55" s="2"/>
      <c r="T55" s="2"/>
      <c r="U55" s="2"/>
    </row>
    <row r="56" spans="1:21" s="1" customFormat="1">
      <c r="B56" s="64"/>
      <c r="C56" s="64"/>
      <c r="D56" s="64"/>
      <c r="E56" s="64"/>
      <c r="F56" s="64"/>
      <c r="G56" s="62"/>
      <c r="H56" s="62"/>
      <c r="O56" s="2"/>
      <c r="P56" s="2"/>
      <c r="Q56" s="2"/>
      <c r="R56" s="2"/>
      <c r="S56" s="2"/>
      <c r="T56" s="2"/>
      <c r="U56" s="2"/>
    </row>
    <row r="57" spans="1:21" s="1" customFormat="1">
      <c r="B57" s="65"/>
      <c r="C57" s="66"/>
      <c r="D57" s="66"/>
      <c r="E57" s="66"/>
      <c r="F57" s="66"/>
      <c r="G57" s="66"/>
      <c r="H57" s="66"/>
      <c r="O57" s="2"/>
      <c r="P57" s="2"/>
      <c r="Q57" s="2"/>
      <c r="R57" s="2"/>
      <c r="S57" s="2"/>
      <c r="T57" s="2"/>
      <c r="U57" s="2"/>
    </row>
    <row r="58" spans="1:21" s="1" customFormat="1" ht="26.25" customHeight="1">
      <c r="B58" s="65"/>
      <c r="C58" s="66"/>
      <c r="D58" s="66"/>
      <c r="E58" s="66"/>
      <c r="F58" s="66"/>
      <c r="G58" s="66"/>
      <c r="H58" s="66"/>
      <c r="O58" s="2"/>
      <c r="P58" s="2"/>
      <c r="Q58" s="2"/>
      <c r="R58" s="2"/>
      <c r="S58" s="2"/>
      <c r="T58" s="2"/>
      <c r="U58" s="2"/>
    </row>
    <row r="59" spans="1:21" s="1" customFormat="1">
      <c r="B59" s="65"/>
      <c r="C59" s="66"/>
      <c r="D59" s="66"/>
      <c r="E59" s="66"/>
      <c r="F59" s="66"/>
      <c r="G59" s="66"/>
      <c r="H59" s="66"/>
      <c r="O59" s="2"/>
      <c r="P59" s="2"/>
      <c r="Q59" s="2"/>
      <c r="R59" s="2"/>
      <c r="S59" s="2"/>
      <c r="T59" s="2"/>
      <c r="U59" s="2"/>
    </row>
    <row r="60" spans="1:21" s="1" customFormat="1">
      <c r="B60" s="67"/>
      <c r="C60" s="68"/>
      <c r="D60" s="68"/>
      <c r="E60" s="69"/>
      <c r="F60" s="70"/>
      <c r="G60" s="69"/>
      <c r="H60" s="70"/>
      <c r="O60" s="2"/>
      <c r="P60" s="2"/>
      <c r="Q60" s="2"/>
      <c r="R60" s="2"/>
      <c r="S60" s="2"/>
      <c r="T60" s="2"/>
      <c r="U60" s="2"/>
    </row>
    <row r="61" spans="1:21" s="1" customFormat="1">
      <c r="B61" s="62"/>
      <c r="C61" s="62"/>
      <c r="D61" s="62"/>
      <c r="E61" s="62"/>
      <c r="F61" s="62"/>
      <c r="G61" s="62"/>
      <c r="H61" s="62"/>
      <c r="O61" s="2"/>
      <c r="P61" s="2"/>
      <c r="Q61" s="2"/>
      <c r="R61" s="2"/>
      <c r="S61" s="2"/>
      <c r="T61" s="2"/>
      <c r="U61" s="2"/>
    </row>
    <row r="62" spans="1:21" s="1" customFormat="1">
      <c r="B62" s="62"/>
      <c r="C62" s="62"/>
      <c r="D62" s="62"/>
      <c r="E62" s="62"/>
      <c r="F62" s="62"/>
      <c r="G62" s="62"/>
      <c r="H62" s="62"/>
      <c r="O62" s="2"/>
      <c r="P62" s="2"/>
      <c r="Q62" s="2"/>
      <c r="R62" s="2"/>
      <c r="S62" s="2"/>
      <c r="T62" s="2"/>
      <c r="U62" s="2"/>
    </row>
    <row r="63" spans="1:21" s="1" customFormat="1">
      <c r="B63" s="62"/>
      <c r="C63" s="62"/>
      <c r="D63" s="62"/>
      <c r="E63" s="62"/>
      <c r="F63" s="62"/>
      <c r="G63" s="62"/>
      <c r="H63" s="62"/>
      <c r="O63" s="2"/>
      <c r="P63" s="2"/>
      <c r="Q63" s="2"/>
      <c r="R63" s="2"/>
      <c r="S63" s="2"/>
      <c r="T63" s="2"/>
      <c r="U63" s="2"/>
    </row>
    <row r="64" spans="1:21" s="1" customFormat="1">
      <c r="B64" s="62"/>
      <c r="C64" s="62"/>
      <c r="D64" s="62"/>
      <c r="E64" s="62"/>
      <c r="F64" s="62"/>
      <c r="G64" s="62"/>
      <c r="H64" s="62"/>
      <c r="O64" s="2"/>
      <c r="P64" s="2"/>
      <c r="Q64" s="2"/>
      <c r="R64" s="2"/>
      <c r="S64" s="2"/>
      <c r="T64" s="2"/>
      <c r="U64" s="2"/>
    </row>
    <row r="65" spans="2:21" s="1" customFormat="1">
      <c r="B65" s="62"/>
      <c r="C65" s="62"/>
      <c r="D65" s="62"/>
      <c r="E65" s="62"/>
      <c r="F65" s="62"/>
      <c r="G65" s="62"/>
      <c r="H65" s="62"/>
      <c r="O65" s="2"/>
      <c r="P65" s="2"/>
      <c r="Q65" s="2"/>
      <c r="R65" s="2"/>
      <c r="S65" s="2"/>
      <c r="T65" s="2"/>
      <c r="U65" s="2"/>
    </row>
    <row r="66" spans="2:21" s="1" customFormat="1">
      <c r="B66" s="62"/>
      <c r="C66" s="62"/>
      <c r="D66" s="62"/>
      <c r="E66" s="62"/>
      <c r="F66" s="62"/>
      <c r="G66" s="62"/>
      <c r="H66" s="62"/>
      <c r="O66" s="2"/>
      <c r="P66" s="2"/>
      <c r="Q66" s="2"/>
      <c r="R66" s="2"/>
      <c r="S66" s="2"/>
      <c r="T66" s="2"/>
      <c r="U66" s="2"/>
    </row>
    <row r="67" spans="2:21" s="1" customFormat="1">
      <c r="B67" s="62"/>
      <c r="C67" s="62"/>
      <c r="D67" s="62"/>
      <c r="E67" s="62"/>
      <c r="F67" s="62"/>
      <c r="G67" s="62"/>
      <c r="H67" s="62"/>
      <c r="O67" s="2"/>
      <c r="P67" s="2"/>
      <c r="Q67" s="2"/>
      <c r="R67" s="2"/>
      <c r="S67" s="2"/>
      <c r="T67" s="2"/>
      <c r="U67" s="2"/>
    </row>
  </sheetData>
  <mergeCells count="21">
    <mergeCell ref="G59:H59"/>
    <mergeCell ref="C60:D60"/>
    <mergeCell ref="E60:F60"/>
    <mergeCell ref="G60:H60"/>
    <mergeCell ref="A2:H2"/>
    <mergeCell ref="A4:H4"/>
    <mergeCell ref="B53:H53"/>
    <mergeCell ref="B54:H54"/>
    <mergeCell ref="B55:H55"/>
    <mergeCell ref="B57:B59"/>
    <mergeCell ref="C57:F57"/>
    <mergeCell ref="G57:H58"/>
    <mergeCell ref="C58:D58"/>
    <mergeCell ref="E58:F58"/>
    <mergeCell ref="C59:D59"/>
    <mergeCell ref="E59:F59"/>
    <mergeCell ref="A1:H1"/>
    <mergeCell ref="A14:H14"/>
    <mergeCell ref="A25:H25"/>
    <mergeCell ref="A45:H45"/>
    <mergeCell ref="A50:H50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98-э</vt:lpstr>
      <vt:lpstr>'98-э'!Область_печати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2015-05-14T09:17:43Z</dcterms:created>
  <dcterms:modified xsi:type="dcterms:W3CDTF">2015-05-14T09:21:25Z</dcterms:modified>
</cp:coreProperties>
</file>