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90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30" windowWidth="20955" windowHeight="11760"/>
  </bookViews>
  <sheets>
    <sheet name="КузнецкТеплоСбыт" sheetId="1" r:id="rId1"/>
    <sheet name="Кузнецкая ТЭЦ" sheetId="3" r:id="rId2"/>
    <sheet name="Центральная ТЭЦ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Regression_Int">1</definedName>
    <definedName name="A" localSheetId="1">'[3]Database (RUR)Mar YTD'!#REF!</definedName>
    <definedName name="A" localSheetId="2">'[3]Database (RUR)Mar YTD'!#REF!</definedName>
    <definedName name="A">'[3]Database (RUR)Mar YTD'!#REF!</definedName>
    <definedName name="a0">#REF!</definedName>
    <definedName name="_a02">#REF!</definedName>
    <definedName name="a1_">#REF!</definedName>
    <definedName name="a2_">#REF!</definedName>
    <definedName name="a2_2">#REF!</definedName>
    <definedName name="a3_">#REF!</definedName>
    <definedName name="a4_">#REF!</definedName>
    <definedName name="a4_2">#REF!</definedName>
    <definedName name="a5_">#REF!</definedName>
    <definedName name="a5_2">#REF!</definedName>
    <definedName name="aad">#REF!</definedName>
    <definedName name="ab">'[5]Продажи реальные и прогноз 20 л'!$E$47</definedName>
    <definedName name="AccessDatabase" hidden="1">"C:\Documents and Settings\Stassovsky\My Documents\MF\Current\2001 PROJECT N_1.mdb"</definedName>
    <definedName name="Actuality">'[6]Cover &amp; Parameters'!$D$13</definedName>
    <definedName name="Aircool" localSheetId="1">[7]DailySch!#REF!</definedName>
    <definedName name="Aircool" localSheetId="2">[7]DailySch!#REF!</definedName>
    <definedName name="Aircool">[7]DailySch!#REF!</definedName>
    <definedName name="Al">[8]январь!$D$28</definedName>
    <definedName name="Al_пр_тонн">[8]январь!$B$43</definedName>
    <definedName name="Al_тонн">[8]январь!$B$28</definedName>
    <definedName name="alumina_mt">#REF!</definedName>
    <definedName name="alumina_price">#REF!</definedName>
    <definedName name="AS2DocOpenMode" hidden="1">"AS2DocumentBrowse"</definedName>
    <definedName name="b1_">#REF!</definedName>
    <definedName name="b1_2">#REF!</definedName>
    <definedName name="b2_">#REF!</definedName>
    <definedName name="b3_">#REF!</definedName>
    <definedName name="b4_">#REF!</definedName>
    <definedName name="b5_">#REF!</definedName>
    <definedName name="Balance">#REF!</definedName>
    <definedName name="Base_OptClick">[0]!Base_OptClick</definedName>
    <definedName name="bb">'[5]Продажи реальные и прогноз 20 л'!$F$47</definedName>
    <definedName name="BBC">#REF!</definedName>
    <definedName name="bdds_month_fact">'[9]БДДС month (ф)'!$A$8:$S$176</definedName>
    <definedName name="bdds_month_plan">'[9]БДДС month (п)'!$A$8:$S$176</definedName>
    <definedName name="bl">'[10]0_33'!$F$43</definedName>
    <definedName name="BLPH1" localSheetId="1" hidden="1">'[11]Share Price 2002'!#REF!</definedName>
    <definedName name="BLPH1" localSheetId="2" hidden="1">'[11]Share Price 2002'!#REF!</definedName>
    <definedName name="BLPH1" hidden="1">'[11]Share Price 2002'!#REF!</definedName>
    <definedName name="BLPH2" localSheetId="1" hidden="1">'[11]Share Price 2002'!#REF!</definedName>
    <definedName name="BLPH2" localSheetId="2" hidden="1">'[11]Share Price 2002'!#REF!</definedName>
    <definedName name="BLPH2" hidden="1">'[11]Share Price 2002'!#REF!</definedName>
    <definedName name="BOTMHR01" localSheetId="1">#REF!</definedName>
    <definedName name="BOTMHR01" localSheetId="2">#REF!</definedName>
    <definedName name="BOTMHR01">#REF!</definedName>
    <definedName name="BREWMHR01" localSheetId="1">#REF!</definedName>
    <definedName name="BREWMHR01" localSheetId="2">#REF!</definedName>
    <definedName name="BREWMHR01">#REF!</definedName>
    <definedName name="BREWMHRLE" localSheetId="1">#REF!</definedName>
    <definedName name="BREWMHRLE" localSheetId="2">#REF!</definedName>
    <definedName name="BREWMHRLE">#REF!</definedName>
    <definedName name="BREWVOL01">#REF!</definedName>
    <definedName name="BREWVOLLE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hares">#REF!</definedName>
    <definedName name="_Bud3">#REF!</definedName>
    <definedName name="Budget_ID">#REF!</definedName>
    <definedName name="Button_1">"НоваяОборотка_Лист1_Таблица"</definedName>
    <definedName name="Button_67">"X2001_PROJECT_N_1_DailySch_List"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Year">#REF!</definedName>
    <definedName name="Car">{0.1;0;0.382758620689655;0;0;0;0.258620689655172;0;0.258620689655172}</definedName>
    <definedName name="CASH" localSheetId="1">[15]LDE!#REF!</definedName>
    <definedName name="CASH" localSheetId="2">[15]LDE!#REF!</definedName>
    <definedName name="CASH">[15]LDE!#REF!</definedName>
    <definedName name="CASKMHR01" localSheetId="1">#REF!</definedName>
    <definedName name="CASKMHR01" localSheetId="2">#REF!</definedName>
    <definedName name="CASKMHR01">#REF!</definedName>
    <definedName name="CASKMHRLE" localSheetId="1">#REF!</definedName>
    <definedName name="CASKMHRLE" localSheetId="2">#REF!</definedName>
    <definedName name="CASKMHRLE">#REF!</definedName>
    <definedName name="CASKVOL01">#REF!</definedName>
    <definedName name="CASKVOLLE">#REF!</definedName>
    <definedName name="CATV">#REF!</definedName>
    <definedName name="CB" localSheetId="1">[15]LDE!#REF!</definedName>
    <definedName name="CB" localSheetId="2">[15]LDE!#REF!</definedName>
    <definedName name="CB">[15]LDE!#REF!</definedName>
    <definedName name="_CEH009">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emSys" localSheetId="1">#REF!</definedName>
    <definedName name="ChemSys" localSheetId="2">#REF!</definedName>
    <definedName name="ChemSys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ame1" localSheetId="1">[16]Sheet1!#REF!</definedName>
    <definedName name="Cname1" localSheetId="2">[16]Sheet1!#REF!</definedName>
    <definedName name="Cname1">[16]Sheet1!#REF!</definedName>
    <definedName name="Cname2" localSheetId="1">[16]Sheet1!#REF!</definedName>
    <definedName name="Cname2" localSheetId="2">[16]Sheet1!#REF!</definedName>
    <definedName name="Cname2">[16]Sheet1!#REF!</definedName>
    <definedName name="cnBegFaktTP">#REF!</definedName>
    <definedName name="cnFaktTP">#REF!</definedName>
    <definedName name="cntAddition">#REF!</definedName>
    <definedName name="cntDay">#REF!</definedName>
    <definedName name="cntMonth">#REF!</definedName>
    <definedName name="cntName">#REF!</definedName>
    <definedName name="cnTNPTP">#REF!</definedName>
    <definedName name="cntNumber" localSheetId="1">#REF!</definedName>
    <definedName name="cntNumber" localSheetId="2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 localSheetId="1">#REF!</definedName>
    <definedName name="cntPayerCountCor" localSheetId="2">#REF!</definedName>
    <definedName name="cntPayerCountCor">#REF!</definedName>
    <definedName name="cntPriceC">#REF!</definedName>
    <definedName name="cntPriceR">#REF!</definedName>
    <definedName name="cntQnt" localSheetId="1">#REF!</definedName>
    <definedName name="cntQnt" localSheetId="2">#REF!</definedName>
    <definedName name="cntQnt">#REF!</definedName>
    <definedName name="cntSumC">#REF!</definedName>
    <definedName name="cntSumR">#REF!</definedName>
    <definedName name="cntSuppAddr1">#REF!</definedName>
    <definedName name="cntSuppAddr2" localSheetId="1">#REF!</definedName>
    <definedName name="cntSuppAddr2" localSheetId="2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 localSheetId="1">#REF!</definedName>
    <definedName name="cntSuppMFO1" localSheetId="2">#REF!</definedName>
    <definedName name="cntSuppMFO1">#REF!</definedName>
    <definedName name="cntSuppMFO2">#REF!</definedName>
    <definedName name="cntSuppTlf">#REF!</definedName>
    <definedName name="cntUnit" localSheetId="1">#REF!</definedName>
    <definedName name="cntUnit" localSheetId="2">#REF!</definedName>
    <definedName name="cntUnit">#REF!</definedName>
    <definedName name="cntYear">#REF!</definedName>
    <definedName name="Code">#REF!</definedName>
    <definedName name="Code1" localSheetId="1">'[3]Database (RUR)Mar YTD'!#REF!</definedName>
    <definedName name="Code1" localSheetId="2">'[3]Database (RUR)Mar YTD'!#REF!</definedName>
    <definedName name="Code1">'[3]Database (RUR)Mar YTD'!#REF!</definedName>
    <definedName name="CODE3">#REF!</definedName>
    <definedName name="CoGS">#REF!</definedName>
    <definedName name="Company">[17]Controls!$C$6</definedName>
    <definedName name="ComparableAnalysis">#REF!</definedName>
    <definedName name="CompOt">[0]!CompOt</definedName>
    <definedName name="CompRas">[0]!CompRas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Savings">#REF!</definedName>
    <definedName name="countries">{0.1;0;0.382758620689655;0;0;0;0.258620689655172;0;0.258620689655172}</definedName>
    <definedName name="Country">#REF!</definedName>
    <definedName name="cpaex_excl">#REF!</definedName>
    <definedName name="Cu">[8]январь!$D$33</definedName>
    <definedName name="CurrentSO">#REF!</definedName>
    <definedName name="CurrentYear">#REF!</definedName>
    <definedName name="Cut" localSheetId="1">#REF!</definedName>
    <definedName name="Cut" localSheetId="2">#REF!</definedName>
    <definedName name="Cut">#REF!</definedName>
    <definedName name="D">{0.1;0;0.382758620689655;0;0;0;0.258620689655172;0;0.258620689655172}</definedName>
    <definedName name="d_r">#REF!</definedName>
    <definedName name="Data">[18]SCO3!$N$22:$N$25</definedName>
    <definedName name="Data4">[18]SCO3!$N$22:$N$25</definedName>
    <definedName name="Data5">[18]SCO3!$N$15:$N$18</definedName>
    <definedName name="DateHeader">[17]Controls!$E$27</definedName>
    <definedName name="DB_34">#REF!</definedName>
    <definedName name="DB_ANS">#REF!</definedName>
    <definedName name="DB_Invoices">#REF!</definedName>
    <definedName name="DB_J50">#REF!</definedName>
    <definedName name="DB_Porjects">#REF!</definedName>
    <definedName name="DB_samuil">#REF!</definedName>
    <definedName name="DB_samuilikovich">#REF!</definedName>
    <definedName name="DCF">#REF!</definedName>
    <definedName name="dd" localSheetId="1">'[19]2003'!#REF!</definedName>
    <definedName name="dd" localSheetId="2">'[19]2003'!#REF!</definedName>
    <definedName name="dd">'[19]2003'!#REF!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DEBT" localSheetId="1">[15]LDE!#REF!</definedName>
    <definedName name="DEBT" localSheetId="2">[15]LDE!#REF!</definedName>
    <definedName name="DEBT">[15]LDE!#REF!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M_опл_ден" localSheetId="1">'[20]Фин план'!#REF!</definedName>
    <definedName name="DEM_опл_ден" localSheetId="2">'[20]Фин план'!#REF!</definedName>
    <definedName name="DEM_опл_ден">'[20]Фин план'!#REF!</definedName>
    <definedName name="DEM_опл_мет" localSheetId="1">'[20]Фин план'!#REF!</definedName>
    <definedName name="DEM_опл_мет" localSheetId="2">'[20]Фин план'!#REF!</definedName>
    <definedName name="DEM_опл_мет">'[20]Фин план'!#REF!</definedName>
    <definedName name="DEM_опл_откл" localSheetId="1">'[20]Фин план'!#REF!</definedName>
    <definedName name="DEM_опл_откл" localSheetId="2">'[20]Фин план'!#REF!</definedName>
    <definedName name="DEM_опл_откл">'[20]Фин план'!#REF!</definedName>
    <definedName name="DEM_опл_проч" localSheetId="1">'[20]Фин план'!#REF!</definedName>
    <definedName name="DEM_опл_проч" localSheetId="2">'[20]Фин план'!#REF!</definedName>
    <definedName name="DEM_опл_проч">'[20]Фин план'!#REF!</definedName>
    <definedName name="DEM_оплата" localSheetId="1">'[20]Фин план'!#REF!</definedName>
    <definedName name="DEM_оплата" localSheetId="2">'[20]Фин план'!#REF!</definedName>
    <definedName name="DEM_оплата">'[20]Фин план'!#REF!</definedName>
    <definedName name="DEM_потр" localSheetId="1">'[20]Фин план'!#REF!</definedName>
    <definedName name="DEM_потр" localSheetId="2">'[20]Фин план'!#REF!</definedName>
    <definedName name="DEM_потр">'[20]Фин план'!#REF!</definedName>
    <definedName name="DEM_р_опл_ден">#REF!</definedName>
    <definedName name="DEM_р_опл_мет">#REF!</definedName>
    <definedName name="DEM_р_опл_откл">#REF!</definedName>
    <definedName name="DEM_р_опл_проч">#REF!</definedName>
    <definedName name="DEM_р_оплата">#REF!</definedName>
    <definedName name="DEM_р_потр">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ilutedShares">#REF!</definedName>
    <definedName name="DISCNTS" localSheetId="1">[21]CONT.!#REF!</definedName>
    <definedName name="DISCNTS" localSheetId="2">[21]CONT.!#REF!</definedName>
    <definedName name="DISCNTS">[21]CONT.!#REF!</definedName>
    <definedName name="DiscountYears">#REF!</definedName>
    <definedName name="Dist">#REF!</definedName>
    <definedName name="DistributionSynergies" localSheetId="1">#REF!</definedName>
    <definedName name="DistributionSynergies" localSheetId="2">#REF!</definedName>
    <definedName name="DistributionSynergies">#REF!</definedName>
    <definedName name="DIV_ADMIN">#REF!</definedName>
    <definedName name="DIV_COM">#REF!</definedName>
    <definedName name="DIV_EURCountry">#REF!</definedName>
    <definedName name="DIV_EURExercise">#REF!</definedName>
    <definedName name="DIV_EURPlant">#REF!</definedName>
    <definedName name="DIV_EURPlantNo">#REF!</definedName>
    <definedName name="DIV_IT">#REF!</definedName>
    <definedName name="DIV_LOG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PACK">#REF!</definedName>
    <definedName name="DIV_PROD">#REF!</definedName>
    <definedName name="DIV_SEC">#REF!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LERate">#REF!</definedName>
    <definedName name="Dollar95" localSheetId="1">[16]Sheet1!#REF!</definedName>
    <definedName name="Dollar95" localSheetId="2">[16]Sheet1!#REF!</definedName>
    <definedName name="Dollar95">[16]Sheet1!#REF!</definedName>
    <definedName name="Dominioni" localSheetId="1">[7]DailySch!#REF!</definedName>
    <definedName name="Dominioni" localSheetId="2">[7]DailySch!#REF!</definedName>
    <definedName name="Dominioni">[7]DailySch!#REF!</definedName>
    <definedName name="DPS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1_STEEL">[22]СТАЛЬ!$E$7:$E$132</definedName>
    <definedName name="E2M_STEEL">[22]СТАЛЬ!$H$7:$H$132</definedName>
    <definedName name="E2S_STEEL">[22]СТАЛЬ!$G$7:$G$132</definedName>
    <definedName name="EBITDA">#REF!</definedName>
    <definedName name="EBITDAAdjustment">#REF!</definedName>
    <definedName name="ECI" localSheetId="1">[7]DailySch!#REF!</definedName>
    <definedName name="ECI" localSheetId="2">[7]DailySch!#REF!</definedName>
    <definedName name="ECI">[7]DailySch!#REF!</definedName>
    <definedName name="Ed1." localSheetId="1">'[23]Balance Sh+Indices'!#REF!</definedName>
    <definedName name="Ed1." localSheetId="2">'[23]Balance Sh+Indices'!#REF!</definedName>
    <definedName name="Ed1.">'[23]Balance Sh+Indices'!#REF!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MF" localSheetId="1">[7]DailySch!#REF!</definedName>
    <definedName name="EMF" localSheetId="2">[7]DailySch!#REF!</definedName>
    <definedName name="EMF">[7]DailySch!#REF!</definedName>
    <definedName name="EURCountry">#REF!</definedName>
    <definedName name="EURExercise">#REF!</definedName>
    <definedName name="EURO_USD_RATE">#REF!</definedName>
    <definedName name="Euro1">#REF!</definedName>
    <definedName name="Euro31399">#REF!</definedName>
    <definedName name="Euro98">[16]Sheet1!$D$60</definedName>
    <definedName name="EUROконец">[25]credit!$J$44</definedName>
    <definedName name="EUROначало">#REF!</definedName>
    <definedName name="EURPlant">#REF!</definedName>
    <definedName name="EURPlantNo">#REF!</definedName>
    <definedName name="ew">[0]!ew</definedName>
    <definedName name="ExitYear">#REF!</definedName>
    <definedName name="export_year">#REF!</definedName>
    <definedName name="F" localSheetId="1">'[26]1.12 (пер)'!#REF!</definedName>
    <definedName name="F" localSheetId="2">'[26]1.12 (пер)'!#REF!</definedName>
    <definedName name="F">'[26]1.12 (пер)'!#REF!</definedName>
    <definedName name="FeB">[8]январь!$D$35</definedName>
    <definedName name="FeB_тонн">[8]январь!$B$35</definedName>
    <definedName name="FeCr_1">[8]январь!$D$31</definedName>
    <definedName name="FeCr_1_т">[8]январь!$B$31</definedName>
    <definedName name="FeCr_8">[8]январь!$D$32</definedName>
    <definedName name="FeCr_8_т">[8]январь!$B$32</definedName>
    <definedName name="FeCr1">[8]январь!$D$31</definedName>
    <definedName name="FeCr100_цена">#REF!</definedName>
    <definedName name="fees">#REF!</definedName>
    <definedName name="FeMn">[8]январь!$D$25</definedName>
    <definedName name="FeMn_тонн">[8]январь!$B$25</definedName>
    <definedName name="FeMn_цена">#REF!</definedName>
    <definedName name="FeMo">[8]январь!$D$37</definedName>
    <definedName name="FeMo_тонн">[8]январь!$B$37</definedName>
    <definedName name="FeNb">[8]январь!$D$38</definedName>
    <definedName name="FeNb_тонн">[8]январь!$B$38</definedName>
    <definedName name="FeSi45">[8]январь!$D$27</definedName>
    <definedName name="FeSi45_т">[8]январь!$B$27</definedName>
    <definedName name="FeSi45_цена">#REF!</definedName>
    <definedName name="FeSi65">[8]январь!$D$40</definedName>
    <definedName name="FeSi65_т">[8]январь!$B$40</definedName>
    <definedName name="FeSi65_цена">#REF!</definedName>
    <definedName name="FeSiCr">[8]январь!$D$39</definedName>
    <definedName name="FeSiCr_тонн">[8]январь!$B$39</definedName>
    <definedName name="FeTi_цена">#REF!</definedName>
    <definedName name="FeTi30">[8]январь!$D$29</definedName>
    <definedName name="FeTi30_т">[8]январь!$B$29</definedName>
    <definedName name="FeV">[8]январь!$D$30</definedName>
    <definedName name="FeV_тонн">[8]январь!$B$30</definedName>
    <definedName name="FFF">[0]!FFF</definedName>
    <definedName name="fg">[0]!fg</definedName>
    <definedName name="FootnoteAnchor">#REF!</definedName>
    <definedName name="FootnoteRange">#REF!</definedName>
    <definedName name="Forex" localSheetId="1">#REF!</definedName>
    <definedName name="Forex" localSheetId="2">#REF!</definedName>
    <definedName name="Forex">#REF!</definedName>
    <definedName name="form">#REF!</definedName>
    <definedName name="Fungicide" localSheetId="1">[29]Fungicide!#REF!</definedName>
    <definedName name="Fungicide" localSheetId="2">[29]Fungicide!#REF!</definedName>
    <definedName name="Fungicide">[29]Fungicide!#REF!</definedName>
    <definedName name="fx_rate">#REF!</definedName>
    <definedName name="FXRATES">#REF!</definedName>
    <definedName name="g">[0]!g</definedName>
    <definedName name="GBPClosing">'[30]Quarterly LBO Model'!$G$189</definedName>
    <definedName name="gf">'[5]Продажи реальные и прогноз 20 л'!$E$47</definedName>
    <definedName name="_gf2">#REF!</definedName>
    <definedName name="gfd">#REF!</definedName>
    <definedName name="GH">[0]!GH</definedName>
    <definedName name="GR_STEEL">[22]СТАЛЬ!$B$7:$B$132</definedName>
    <definedName name="Group_PL" localSheetId="1">'[33]DT 1999 (abst. from model)'!#REF!</definedName>
    <definedName name="Group_PL" localSheetId="2">'[33]DT 1999 (abst. from model)'!#REF!</definedName>
    <definedName name="Group_PL">'[33]DT 1999 (abst. from model)'!#REF!</definedName>
    <definedName name="HDA" localSheetId="1">[34]COMPS!#REF!</definedName>
    <definedName name="HDA" localSheetId="2">[34]COMPS!#REF!</definedName>
    <definedName name="HDA">[34]COMPS!#REF!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[18]SCO3!$B$80:$C$120</definedName>
    <definedName name="History">[18]SCO3!$B$80</definedName>
    <definedName name="_HLN101">#REF!</definedName>
    <definedName name="HLN1LE">#REF!</definedName>
    <definedName name="hola">{0.1;0;0.382758620689655;0;0;0;0.258620689655172;0;0.258620689655172}</definedName>
    <definedName name="IBC">#REF!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COME" localSheetId="1">[15]LDE!#REF!</definedName>
    <definedName name="INCOME" localSheetId="2">[15]LDE!#REF!</definedName>
    <definedName name="INCOME">[15]LDE!#REF!</definedName>
    <definedName name="index1">#REF!</definedName>
    <definedName name="index2" localSheetId="1">[35]П1.12.!#REF!</definedName>
    <definedName name="index2" localSheetId="2">[35]П1.12.!#REF!</definedName>
    <definedName name="index2">[35]П1.12.!#REF!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t" localSheetId="1">[36]PPRAnalysis!#REF!</definedName>
    <definedName name="int" localSheetId="2">[36]PPRAnalysis!#REF!</definedName>
    <definedName name="int">[36]PPRAnalysis!#REF!</definedName>
    <definedName name="InvAfterRate">#REF!</definedName>
    <definedName name="INVLERate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T">'[37]Flash Report SDC(EUR)'!$B$118</definedName>
    <definedName name="j">{0.1;0;0.382758620689655;0;0;0;0.258620689655172;0;0.258620689655172}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>[0]!k</definedName>
    <definedName name="kar">{0.1;0;0.382758620689655;0;0;0;0.258620689655172;0;0.258620689655172}</definedName>
    <definedName name="kb">'[5]Продажи реальные и прогноз 20 л'!$G$47</definedName>
    <definedName name="KBC">#REF!</definedName>
    <definedName name="KEGMHR01" localSheetId="1">#REF!</definedName>
    <definedName name="KEGMHR01" localSheetId="2">#REF!</definedName>
    <definedName name="KEGMHR01">#REF!</definedName>
    <definedName name="KEGMHRLE" localSheetId="1">#REF!</definedName>
    <definedName name="KEGMHRLE" localSheetId="2">#REF!</definedName>
    <definedName name="KEGMHRLE">#REF!</definedName>
    <definedName name="KEGVOL01">#REF!</definedName>
    <definedName name="KEGVOLLE">#REF!</definedName>
    <definedName name="kl">'[10]0_33'!$G$43</definedName>
    <definedName name="KPMG" localSheetId="1">[16]Sheet1!#REF!</definedName>
    <definedName name="KPMG" localSheetId="2">[16]Sheet1!#REF!</definedName>
    <definedName name="KPMG">[16]Sheet1!#REF!</definedName>
    <definedName name="kurs">#REF!</definedName>
    <definedName name="L_STEEL">[22]СТАЛЬ!$I$7:$I$132</definedName>
    <definedName name="Labor_Rate">[38]Constants!$B$31</definedName>
    <definedName name="LB" localSheetId="1">[7]DailySch!#REF!</definedName>
    <definedName name="LB" localSheetId="2">[7]DailySch!#REF!</definedName>
    <definedName name="LB">[7]DailySch!#REF!</definedName>
    <definedName name="LBO">#REF!</definedName>
    <definedName name="LBOIPOExit1" localSheetId="1">'[17]LBO Model'!#REF!</definedName>
    <definedName name="LBOIPOExit1" localSheetId="2">'[17]LBO Model'!#REF!</definedName>
    <definedName name="LBOIPOExit1">'[17]LBO Model'!#REF!</definedName>
    <definedName name="LBOIPOExit2" localSheetId="1">'[17]LBO Model'!#REF!</definedName>
    <definedName name="LBOIPOExit2" localSheetId="2">'[17]LBO Model'!#REF!</definedName>
    <definedName name="LBOIPOExit2">'[17]LBO Model'!#REF!</definedName>
    <definedName name="LBOMinCash">#REF!</definedName>
    <definedName name="LBOSaleExit1" localSheetId="1">'[17]LBO Model'!#REF!</definedName>
    <definedName name="LBOSaleExit1" localSheetId="2">'[17]LBO Model'!#REF!</definedName>
    <definedName name="LBOSaleExit1">'[17]LBO Model'!#REF!</definedName>
    <definedName name="LBOSaleExit2" localSheetId="1">'[17]LBO Model'!#REF!</definedName>
    <definedName name="LBOSaleExit2" localSheetId="2">'[17]LBO Model'!#REF!</definedName>
    <definedName name="LBOSaleExit2">'[17]LBO Model'!#REF!</definedName>
    <definedName name="lkl">[0]!lkl</definedName>
    <definedName name="LME">#REF!</definedName>
    <definedName name="LME_alloys">#REF!</definedName>
    <definedName name="LOG">#REF!</definedName>
    <definedName name="LookUpRange">#REF!</definedName>
    <definedName name="material" localSheetId="1">#REF!</definedName>
    <definedName name="material" localSheetId="2">#REF!</definedName>
    <definedName name="material">#REF!</definedName>
    <definedName name="Minimum_Cash">#REF!</definedName>
    <definedName name="Misc_Adder">[38]Constants!$B$24</definedName>
    <definedName name="_MK244" localSheetId="1">'[29]MK 244'!#REF!</definedName>
    <definedName name="_MK244" localSheetId="2">'[29]MK 244'!#REF!</definedName>
    <definedName name="_MK244">'[29]MK 244'!#REF!</definedName>
    <definedName name="Mnth" localSheetId="1">'[42]Brew rub'!#REF!</definedName>
    <definedName name="Mnth" localSheetId="2">'[42]Brew rub'!#REF!</definedName>
    <definedName name="Mnth">'[42]Brew rub'!#REF!</definedName>
    <definedName name="month" localSheetId="1">'[42]Brew rub'!#REF!</definedName>
    <definedName name="month" localSheetId="2">'[42]Brew rub'!#REF!</definedName>
    <definedName name="month">'[42]Brew rub'!#REF!</definedName>
    <definedName name="MR_STEEL">[22]СТАЛЬ!$D$7:$D$132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>#REF!</definedName>
    <definedName name="nakFrom">#REF!</definedName>
    <definedName name="nakl" localSheetId="1">#REF!</definedName>
    <definedName name="nakl" localSheetId="2">#REF!</definedName>
    <definedName name="nakl">#REF!</definedName>
    <definedName name="nakl_r">#REF!</definedName>
    <definedName name="nakl_r1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etDebt">#REF!</definedName>
    <definedName name="new">{0.1;0;0.45;0;0;0;0;0;0.45}</definedName>
    <definedName name="Ni">[8]январь!$D$36</definedName>
    <definedName name="Ni_тонн">[8]январь!$B$36</definedName>
    <definedName name="Note_a">#REF!</definedName>
    <definedName name="nwabc">'[43]4. NWABC'!$H$3:$J$154</definedName>
    <definedName name="Ob">#REF!</definedName>
    <definedName name="_Ob1">#REF!</definedName>
    <definedName name="obs">#REF!</definedName>
    <definedName name="old">{0.1;0;0.382758620689655;0;0;0;0.258620689655172;0;0.258620689655172}</definedName>
    <definedName name="OLE_LINK1">#REF!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plata">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ther_inc">#REF!</definedName>
    <definedName name="OTHERCountry">#REF!</definedName>
    <definedName name="OTHERExercise">#REF!</definedName>
    <definedName name="OTHERPlant">#REF!</definedName>
    <definedName name="OTHERPlantNo">#REF!</definedName>
    <definedName name="OtherProducts" localSheetId="1">[29]Others!#REF!</definedName>
    <definedName name="OtherProducts" localSheetId="2">[29]Others!#REF!</definedName>
    <definedName name="OtherProducts">[29]Others!#REF!</definedName>
    <definedName name="output_year">#REF!</definedName>
    <definedName name="overheads">#REF!</definedName>
    <definedName name="p_Amort">#REF!</definedName>
    <definedName name="p_Assump">#REF!</definedName>
    <definedName name="p_BS">#REF!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 localSheetId="1">'[17]LBO Model'!#REF!</definedName>
    <definedName name="p_LBO_IPOreturncalc" localSheetId="2">'[17]LBO Model'!#REF!</definedName>
    <definedName name="p_LBO_IPOreturncalc">'[17]LBO Model'!#REF!</definedName>
    <definedName name="p_LBO_IPOreturncalcB" localSheetId="1">'[17]LBO Model'!#REF!</definedName>
    <definedName name="p_LBO_IPOreturncalcB" localSheetId="2">'[17]LBO Model'!#REF!</definedName>
    <definedName name="p_LBO_IPOreturncalcB">'[17]LBO Model'!#REF!</definedName>
    <definedName name="p_LBO_IPOreturncalcC" localSheetId="1">'[17]LBO Model'!#REF!</definedName>
    <definedName name="p_LBO_IPOreturncalcC" localSheetId="2">'[17]LBO Model'!#REF!</definedName>
    <definedName name="p_LBO_IPOreturncalcC">'[17]LBO Model'!#REF!</definedName>
    <definedName name="p_LBO_IS">#REF!</definedName>
    <definedName name="p_LBO_Operating">#REF!</definedName>
    <definedName name="p_LBO_returncalc" localSheetId="1">'[17]LBO Model'!#REF!</definedName>
    <definedName name="p_LBO_returncalc" localSheetId="2">'[17]LBO Model'!#REF!</definedName>
    <definedName name="p_LBO_returncalc">'[17]LBO Model'!#REF!</definedName>
    <definedName name="p_LBO_returncalcb" localSheetId="1">'[17]LBO Model'!#REF!</definedName>
    <definedName name="p_LBO_returncalcb" localSheetId="2">'[17]LBO Model'!#REF!</definedName>
    <definedName name="p_LBO_returncalcb">'[17]LBO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CK">#REF!</definedName>
    <definedName name="PAGE1">#REF!</definedName>
    <definedName name="PAGE2" localSheetId="1">[15]LDE!#REF!</definedName>
    <definedName name="PAGE2" localSheetId="2">[15]LDE!#REF!</definedName>
    <definedName name="PAGE2">[15]LDE!#REF!</definedName>
    <definedName name="PAGE3" localSheetId="1">[15]LDE!#REF!</definedName>
    <definedName name="PAGE3" localSheetId="2">[15]LDE!#REF!</definedName>
    <definedName name="PAGE3">[15]LDE!#REF!</definedName>
    <definedName name="PAGE5" localSheetId="1">[15]LDE!#REF!</definedName>
    <definedName name="PAGE5" localSheetId="2">[15]LDE!#REF!</definedName>
    <definedName name="PAGE5">[15]LDE!#REF!</definedName>
    <definedName name="PBC">#REF!</definedName>
    <definedName name="Period_3">#REF!</definedName>
    <definedName name="_pg2" localSheetId="1">[44]COMPS!#REF!</definedName>
    <definedName name="_pg2" localSheetId="2">[44]COMPS!#REF!</definedName>
    <definedName name="_pg2">[44]COMPS!#REF!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t">#REF!</definedName>
    <definedName name="PlantNo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int" localSheetId="1">#REF!</definedName>
    <definedName name="point" localSheetId="2">#REF!</definedName>
    <definedName name="point">#REF!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Application1">#REF!</definedName>
    <definedName name="priApplication2">#REF!</definedName>
    <definedName name="PRICE" localSheetId="1">[15]LDE!#REF!</definedName>
    <definedName name="PRICE" localSheetId="2">[15]LDE!#REF!</definedName>
    <definedName name="PRICE">[15]LDE!#REF!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_Area_MI">#REF!</definedName>
    <definedName name="priNumber">#REF!</definedName>
    <definedName name="priOrgn">#REF!</definedName>
    <definedName name="PriorYr">#REF!</definedName>
    <definedName name="priPayer">#REF!</definedName>
    <definedName name="priSubject1">#REF!</definedName>
    <definedName name="priSubject2">#REF!</definedName>
    <definedName name="priSum">#REF!</definedName>
    <definedName name="Private">#REF!</definedName>
    <definedName name="priWSum1">#REF!</definedName>
    <definedName name="priWSum2">#REF!</definedName>
    <definedName name="priWSumC">#REF!</definedName>
    <definedName name="PROD">#REF!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USbs95" localSheetId="1">[16]Sheet1!#REF!</definedName>
    <definedName name="PrUSbs95" localSheetId="2">[16]Sheet1!#REF!</definedName>
    <definedName name="PrUSbs95">[16]Sheet1!#REF!</definedName>
    <definedName name="q" localSheetId="1">[35]П1.12.!#REF!</definedName>
    <definedName name="q" localSheetId="2">[35]П1.12.!#REF!</definedName>
    <definedName name="q">[35]П1.12.!#REF!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e">#REF!</definedName>
    <definedName name="r_printfunction">#REF!</definedName>
    <definedName name="R_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WMAT01" localSheetId="1">#REF!</definedName>
    <definedName name="RAWMAT01" localSheetId="2">#REF!</definedName>
    <definedName name="RAWMAT01">#REF!</definedName>
    <definedName name="RAWMATLE" localSheetId="1">#REF!</definedName>
    <definedName name="RAWMATLE" localSheetId="2">#REF!</definedName>
    <definedName name="RAWMATLE">#REF!</definedName>
    <definedName name="Real_OptClick">[0]!Real_OptClick</definedName>
    <definedName name="REAL_RATE">#REF!</definedName>
    <definedName name="reeeee">{0;0;0;0;1;#N/A;0.354330708661417;0.354330708661417;0.590551181102362;0.590551181102362;2;TRUE;FALSE;FALSE;FALSE;FALSE;#N/A;1;#N/A;1;1;"";""}</definedName>
    <definedName name="Revolver_Interest">#REF!</definedName>
    <definedName name="RevSens">#REF!</definedName>
    <definedName name="rheox" localSheetId="1">[47]Cover!#REF!</definedName>
    <definedName name="rheox" localSheetId="2">[47]Cover!#REF!</definedName>
    <definedName name="rheox">[47]Cover!#REF!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U.Contingency_for_Russia" localSheetId="1">[48]DB2002!#REF!</definedName>
    <definedName name="RU.Contingency_for_Russia" localSheetId="2">[48]DB2002!#REF!</definedName>
    <definedName name="RU.Contingency_for_Russia">[48]DB2002!#REF!</definedName>
    <definedName name="RubleDollar">'[49]Данные для расчета'!$B$18</definedName>
    <definedName name="s">{0.1;0;0.382758620689655;0;0;0;0.258620689655172;0;0.258620689655172}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es">#REF!</definedName>
    <definedName name="sales_elliott" localSheetId="1">#REF!</definedName>
    <definedName name="sales_elliott" localSheetId="2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mara">#REF!</definedName>
    <definedName name="sas">{0.1;0;0.382758620689655;0;0;0;0.258620689655172;0;0.258620689655172}</definedName>
    <definedName name="SBC">#REF!</definedName>
    <definedName name="sd">{0.1;0;0.382758620689655;0;0;0;0.258620689655172;0;0.258620689655172}</definedName>
    <definedName name="SDC" localSheetId="1">'[3]Database (RUR)Mar YTD'!#REF!</definedName>
    <definedName name="SDC" localSheetId="2">'[3]Database (RUR)Mar YTD'!#REF!</definedName>
    <definedName name="SDC">'[3]Database (RUR)Mar YTD'!#REF!</definedName>
    <definedName name="SFU_Drops_to_be_installed">[38]NIUs!$A$12:$IV$12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Ca">[8]январь!$D$41</definedName>
    <definedName name="SiCa_пр">[8]январь!$D$42</definedName>
    <definedName name="SiCa_пр_т">[8]январь!$B$42</definedName>
    <definedName name="SiCa_тонн">[8]январь!$B$41</definedName>
    <definedName name="SiCa_цена">#REF!</definedName>
    <definedName name="SiCaV">[8]январь!$D$34</definedName>
    <definedName name="SiCaV_тонн">[8]январь!$B$34</definedName>
    <definedName name="Simple">{0.1;0;0.382758620689655;0;0;0;0.258620689655172;0;0.258620689655172}</definedName>
    <definedName name="SLTax">#REF!</definedName>
    <definedName name="_SP1" localSheetId="1">[50]FES!#REF!</definedName>
    <definedName name="_SP1" localSheetId="2">[50]FES!#REF!</definedName>
    <definedName name="_SP1">[50]FES!#REF!</definedName>
    <definedName name="_SP10" localSheetId="1">[50]FES!#REF!</definedName>
    <definedName name="_SP10" localSheetId="2">[50]FES!#REF!</definedName>
    <definedName name="_SP10">[50]FES!#REF!</definedName>
    <definedName name="_SP11" localSheetId="1">[50]FES!#REF!</definedName>
    <definedName name="_SP11" localSheetId="2">[50]FES!#REF!</definedName>
    <definedName name="_SP11">[50]FES!#REF!</definedName>
    <definedName name="_SP12" localSheetId="1">[50]FES!#REF!</definedName>
    <definedName name="_SP12" localSheetId="2">[50]FES!#REF!</definedName>
    <definedName name="_SP12">[50]FES!#REF!</definedName>
    <definedName name="_SP13" localSheetId="1">[50]FES!#REF!</definedName>
    <definedName name="_SP13" localSheetId="2">[50]FES!#REF!</definedName>
    <definedName name="_SP13">[50]FES!#REF!</definedName>
    <definedName name="_SP14" localSheetId="1">[50]FES!#REF!</definedName>
    <definedName name="_SP14" localSheetId="2">[50]FES!#REF!</definedName>
    <definedName name="_SP14">[50]FES!#REF!</definedName>
    <definedName name="_SP15" localSheetId="1">[50]FES!#REF!</definedName>
    <definedName name="_SP15" localSheetId="2">[50]FES!#REF!</definedName>
    <definedName name="_SP15">[50]FES!#REF!</definedName>
    <definedName name="_SP16" localSheetId="1">[50]FES!#REF!</definedName>
    <definedName name="_SP16" localSheetId="2">[50]FES!#REF!</definedName>
    <definedName name="_SP16">[50]FES!#REF!</definedName>
    <definedName name="_SP17" localSheetId="1">[50]FES!#REF!</definedName>
    <definedName name="_SP17" localSheetId="2">[50]FES!#REF!</definedName>
    <definedName name="_SP17">[50]FES!#REF!</definedName>
    <definedName name="_SP18" localSheetId="1">[50]FES!#REF!</definedName>
    <definedName name="_SP18" localSheetId="2">[50]FES!#REF!</definedName>
    <definedName name="_SP18">[50]FES!#REF!</definedName>
    <definedName name="_SP19" localSheetId="1">[50]FES!#REF!</definedName>
    <definedName name="_SP19" localSheetId="2">[50]FES!#REF!</definedName>
    <definedName name="_SP19">[50]FES!#REF!</definedName>
    <definedName name="_SP2" localSheetId="1">[50]FES!#REF!</definedName>
    <definedName name="_SP2" localSheetId="2">[50]FES!#REF!</definedName>
    <definedName name="_SP2">[50]FES!#REF!</definedName>
    <definedName name="_SP20" localSheetId="1">[50]FES!#REF!</definedName>
    <definedName name="_SP20" localSheetId="2">[50]FES!#REF!</definedName>
    <definedName name="_SP20">[50]FES!#REF!</definedName>
    <definedName name="_SP3" localSheetId="1">[50]FES!#REF!</definedName>
    <definedName name="_SP3" localSheetId="2">[50]FES!#REF!</definedName>
    <definedName name="_SP3">[50]FES!#REF!</definedName>
    <definedName name="_SP4" localSheetId="1">[50]FES!#REF!</definedName>
    <definedName name="_SP4" localSheetId="2">[50]FES!#REF!</definedName>
    <definedName name="_SP4">[50]FES!#REF!</definedName>
    <definedName name="_SP5" localSheetId="1">[50]FES!#REF!</definedName>
    <definedName name="_SP5" localSheetId="2">[50]FES!#REF!</definedName>
    <definedName name="_SP5">[50]FES!#REF!</definedName>
    <definedName name="_SP7" localSheetId="1">[50]FES!#REF!</definedName>
    <definedName name="_SP7" localSheetId="2">[50]FES!#REF!</definedName>
    <definedName name="_SP7">[50]FES!#REF!</definedName>
    <definedName name="_SP8" localSheetId="1">[50]FES!#REF!</definedName>
    <definedName name="_SP8" localSheetId="2">[50]FES!#REF!</definedName>
    <definedName name="_SP8">[50]FES!#REF!</definedName>
    <definedName name="_SP9" localSheetId="1">[50]FES!#REF!</definedName>
    <definedName name="_SP9" localSheetId="2">[50]FES!#REF!</definedName>
    <definedName name="_SP9">[50]FES!#REF!</definedName>
    <definedName name="ss">{0.1;0;0.382758620689655;0;0;0;0.258620689655172;0;0.258620689655172}</definedName>
    <definedName name="staff_costs">#REF!</definedName>
    <definedName name="STEEL">[51]Сталь!$G$7:$G$132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 localSheetId="1">[15]LDE!#REF!</definedName>
    <definedName name="SUB" localSheetId="2">[15]LDE!#REF!</definedName>
    <definedName name="SUB">[15]LDE!#REF!</definedName>
    <definedName name="t_year">#REF!</definedName>
    <definedName name="tax">#REF!</definedName>
    <definedName name="Tax_Amortization">#REF!</definedName>
    <definedName name="Thiabendazole" localSheetId="1">[29]Thiabendazole!#REF!</definedName>
    <definedName name="Thiabendazole" localSheetId="2">[29]Thiabendazole!#REF!</definedName>
    <definedName name="Thiabendazole">[29]Thiabendazole!#REF!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ade_pay">#REF!</definedName>
    <definedName name="trade_rec">#REF!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SAAdjUSYTD">'[53]Data USA Adj US$'!$A$134:$FF$256</definedName>
    <definedName name="USACdnMonth">'[54]Data USA Cdn$'!$A$8:$FF$130</definedName>
    <definedName name="USACdnYTD">'[54]Data USA Cdn$'!$A$134:$FF$256</definedName>
    <definedName name="USAUSMonth">'[54]Data USA US$'!$A$8:$FF$130</definedName>
    <definedName name="USAUSYTD">'[54]Data USA US$'!$A$134:$FF$256</definedName>
    <definedName name="USD">32</definedName>
    <definedName name="USD_RUR_RATE">#REF!</definedName>
    <definedName name="USDконец">#REF!</definedName>
    <definedName name="USDначало">#REF!</definedName>
    <definedName name="UsrPd">#REF!</definedName>
    <definedName name="UsrYr">#REF!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v" localSheetId="1">[55]кварталы!#REF!</definedName>
    <definedName name="v" localSheetId="2">[55]кварталы!#REF!</definedName>
    <definedName name="v">[55]кварталы!#REF!</definedName>
    <definedName name="Val_OptClick">[0]!Val_OptClick</definedName>
    <definedName name="ValuationSummary">#REF!</definedName>
    <definedName name="ValuationYear">#REF!</definedName>
    <definedName name="VBC">#REF!</definedName>
    <definedName name="WHSEMHR01" localSheetId="1">#REF!</definedName>
    <definedName name="WHSEMHR01" localSheetId="2">#REF!</definedName>
    <definedName name="WHSEMHR01">#REF!</definedName>
    <definedName name="WHSEMHRLE" localSheetId="1">#REF!</definedName>
    <definedName name="WHSEMHRLE" localSheetId="2">#REF!</definedName>
    <definedName name="WHSEMHRLE">#REF!</definedName>
    <definedName name="WHSEVOL01" localSheetId="1">#REF!</definedName>
    <definedName name="WHSEVOL01" localSheetId="2">#REF!</definedName>
    <definedName name="WHSEVOL01">#REF!</definedName>
    <definedName name="WHSEVOLLE" localSheetId="1">#REF!</definedName>
    <definedName name="WHSEVOLLE" localSheetId="2">#REF!</definedName>
    <definedName name="WHSEVOLLE">#REF!</definedName>
    <definedName name="WiP">#REF!</definedName>
    <definedName name="WIPMargin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oz_r" localSheetId="1">#REF!</definedName>
    <definedName name="xoz_r" localSheetId="2">#REF!</definedName>
    <definedName name="xoz_r">#REF!</definedName>
    <definedName name="Year">#REF!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">[55]полугодие!$AB$1</definedName>
    <definedName name="а_пять">[56]план!$X$1</definedName>
    <definedName name="а1">[55]полугодие!$AF$1</definedName>
    <definedName name="а14">[55]Вып.П.П.!$C$24</definedName>
    <definedName name="а15">[55]Вып.П.П.!$C$25</definedName>
    <definedName name="аа1">[55]База!$A$3:$IV$3</definedName>
    <definedName name="аа3">[55]База!$A$5:$IV$5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[8]январь!$B$57</definedName>
    <definedName name="амортизация">[8]январь!$D$77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2">#REF!</definedName>
    <definedName name="анблоки">[58]заявка_на_произ!$A$115:$IV$115</definedName>
    <definedName name="анблоки_вн">#REF!</definedName>
    <definedName name="анблоки_ВСЕГО">#REF!</definedName>
    <definedName name="анблоки_РА">#REF!</definedName>
    <definedName name="аоаонеао">#REF!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трвпеоньшьветроек6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ренда_ваг">'[60]цены цехов'!$D$30</definedName>
    <definedName name="Арендая_плата">#REF!</definedName>
    <definedName name="АТП">[56]план!$G$2044</definedName>
    <definedName name="б">[0]!б</definedName>
    <definedName name="ба">[55]База!$A$1:$IV$40</definedName>
    <definedName name="база">#REF!</definedName>
    <definedName name="база_2">#REF!</definedName>
    <definedName name="_xlnm.Database">#REF!</definedName>
    <definedName name="база1">#REF!</definedName>
    <definedName name="база2">#REF!</definedName>
    <definedName name="база3">#REF!</definedName>
    <definedName name="Бакал">[8]январь!$D$22</definedName>
    <definedName name="Бакал._тонн">[8]январь!$B$22</definedName>
    <definedName name="Бакал._ЦЕНА">[8]январь!$C$22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[61]Баланс!$A$1:$IV$705</definedName>
    <definedName name="балансовая">#REF!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ой_огнеуп">[62]производство!$B$64</definedName>
    <definedName name="БП1" localSheetId="1">'[23]Balance Sh+Indices'!#REF!</definedName>
    <definedName name="БП1" localSheetId="2">'[23]Balance Sh+Indices'!#REF!</definedName>
    <definedName name="БП1">'[23]Balance Sh+Indices'!#REF!</definedName>
    <definedName name="бтаб">[55]База!$B$3:$HO$39</definedName>
    <definedName name="Бюджет_ОАО__СУАЛ">#REF!</definedName>
    <definedName name="в">[0]!в</definedName>
    <definedName name="в23ё">[0]!в23ё</definedName>
    <definedName name="В779">#REF!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П1" localSheetId="1">'[23]Balance Sh+Indices'!#REF!</definedName>
    <definedName name="ВалП1" localSheetId="2">'[23]Balance Sh+Indices'!#REF!</definedName>
    <definedName name="ВалП1">'[23]Balance Sh+Indices'!#REF!</definedName>
    <definedName name="ванадий_колич">[56]план!$C$42</definedName>
    <definedName name="ванадий_приход">[56]план!$G$42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аап">{0.1;0;0.382758620689655;0;0;0;0.258620689655172;0;0.258620689655172}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[8]январь!$D$18</definedName>
    <definedName name="ВГОК_тонн">[8]январь!$B$18</definedName>
    <definedName name="внепроиз_расходы">[8]январь!$D$83</definedName>
    <definedName name="вода">'[60]цены цехов'!$D$5</definedName>
    <definedName name="вода_НТМК">'[60]цены цехов'!$D$10</definedName>
    <definedName name="вода_обор.">'[60]цены цехов'!$D$17</definedName>
    <definedName name="вода_свежая">'[60]цены цехов'!$D$16</definedName>
    <definedName name="водоотлив_Магн.">'[60]цены цехов'!$D$35</definedName>
    <definedName name="возвраты">[8]январь!$D$84</definedName>
    <definedName name="восемь">[64]январь!$B$32</definedName>
    <definedName name="ВР1" localSheetId="1">'[23]Balance Sh+Indices'!#REF!</definedName>
    <definedName name="ВР1" localSheetId="2">'[23]Balance Sh+Indices'!#REF!</definedName>
    <definedName name="ВР1">'[23]Balance Sh+Indices'!#REF!</definedName>
    <definedName name="ВРО1" localSheetId="1">'[23]Balance Sh+Indices'!#REF!</definedName>
    <definedName name="ВРО1" localSheetId="2">'[23]Balance Sh+Indices'!#REF!</definedName>
    <definedName name="ВРО1">'[23]Balance Sh+Indices'!#REF!</definedName>
    <definedName name="ВРУ_цена">[8]январь!$C$18</definedName>
    <definedName name="всад">[55]Вып.П.П.!$C$25</definedName>
    <definedName name="вск_вн">#REF!</definedName>
    <definedName name="вск_ВСЕГО">#REF!</definedName>
    <definedName name="вспомог">[8]январь!$D$66</definedName>
    <definedName name="второй">#REF!</definedName>
    <definedName name="выв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ходКХП">0.6790118</definedName>
    <definedName name="Г">[0]!Г</definedName>
    <definedName name="газ">[56]план!$G$2474</definedName>
    <definedName name="газ_кокс">#REF!</definedName>
    <definedName name="газ_тонн">[8]январь!$B$71</definedName>
    <definedName name="газ_цена">[8]январь!$C$71</definedName>
    <definedName name="ГБРУ">[8]январь!$D$17</definedName>
    <definedName name="ГБРУ_тонн">[8]январь!$B$17</definedName>
    <definedName name="ГБРУ_цена">[8]январь!$C$17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линоз_шлак_тонн">#REF!</definedName>
    <definedName name="глинозем._шлак">#REF!</definedName>
    <definedName name="гн">[0]!гн</definedName>
    <definedName name="ГОД">[0]!ГОД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узопер_ПЖТ">'[60]цены цехов'!$D$29</definedName>
    <definedName name="группировка">#REF!</definedName>
    <definedName name="ГСС">[56]план!$G$1896</definedName>
    <definedName name="ГФГ">'[60]цены цехов'!$D$52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1">#REF!</definedName>
    <definedName name="да2">#REF!</definedName>
    <definedName name="да3">#REF!</definedName>
    <definedName name="дар">[55]Вып.П.П.!$D$2</definedName>
    <definedName name="дар1">#REF!</definedName>
    <definedName name="дат">#REF!</definedName>
    <definedName name="дата_1">[55]Вып.П.П.!$D$2</definedName>
    <definedName name="дата_11">[55]Вып.П.П.!$D$7</definedName>
    <definedName name="дата_111">[55]Вып.П.П.!$D$2</definedName>
    <definedName name="дата_2">[55]Вып.П.П.!$E$1</definedName>
    <definedName name="дата_2_2">#REF!</definedName>
    <definedName name="дата_2_2_">#REF!</definedName>
    <definedName name="дата_3">[55]Вып.П.П.!$F$1</definedName>
    <definedName name="дата_4">#REF!</definedName>
    <definedName name="дата_5">#REF!</definedName>
    <definedName name="дата_г">#REF!</definedName>
    <definedName name="дата_гг">#REF!</definedName>
    <definedName name="дата_м" localSheetId="1">[55]кварталы!#REF!</definedName>
    <definedName name="дата_м" localSheetId="2">[55]кварталы!#REF!</definedName>
    <definedName name="дата_м">[55]кварталы!#REF!</definedName>
    <definedName name="дата_с">#REF!</definedName>
    <definedName name="дата_с_2">#REF!</definedName>
    <definedName name="дата_спрг">#REF!</definedName>
    <definedName name="дата_сс">#REF!</definedName>
    <definedName name="дата_фев" localSheetId="1">[55]кварталы!#REF!</definedName>
    <definedName name="дата_фев" localSheetId="2">[55]кварталы!#REF!</definedName>
    <definedName name="дата_фев">[55]кварталы!#REF!</definedName>
    <definedName name="дата_янв" localSheetId="1">[55]кварталы!#REF!</definedName>
    <definedName name="дата_янв" localSheetId="2">[55]кварталы!#REF!</definedName>
    <definedName name="дата_янв">[55]кварталы!#REF!</definedName>
    <definedName name="дата_январь" localSheetId="1">[55]кварталы!#REF!</definedName>
    <definedName name="дата_январь" localSheetId="2">[55]кварталы!#REF!</definedName>
    <definedName name="дата_январь">[55]кварталы!#REF!</definedName>
    <definedName name="дата01">#REF!</definedName>
    <definedName name="дата02">#REF!</definedName>
    <definedName name="дата03">#REF!</definedName>
    <definedName name="дата04">#REF!</definedName>
    <definedName name="дата05">#REF!</definedName>
    <definedName name="дата06">#REF!</definedName>
    <definedName name="дата07">#REF!</definedName>
    <definedName name="дата08">#REF!</definedName>
    <definedName name="дата09">#REF!</definedName>
    <definedName name="дата1" localSheetId="1">[67]сводная!#REF!</definedName>
    <definedName name="дата1" localSheetId="2">[67]сводная!#REF!</definedName>
    <definedName name="дата1">[67]сводная!#REF!</definedName>
    <definedName name="дата10">#REF!</definedName>
    <definedName name="дата11">#REF!</definedName>
    <definedName name="дата12">#REF!</definedName>
    <definedName name="дата13">#REF!</definedName>
    <definedName name="дата14">#REF!</definedName>
    <definedName name="дата15">#REF!</definedName>
    <definedName name="дата16">#REF!</definedName>
    <definedName name="дата17">#REF!</definedName>
    <definedName name="дата18">#REF!</definedName>
    <definedName name="дата19">#REF!</definedName>
    <definedName name="дата2" localSheetId="1">[67]сводная!#REF!</definedName>
    <definedName name="дата2" localSheetId="2">[67]сводная!#REF!</definedName>
    <definedName name="дата2">[67]сводная!#REF!</definedName>
    <definedName name="дата20">#REF!</definedName>
    <definedName name="дата21">#REF!</definedName>
    <definedName name="дата22">#REF!</definedName>
    <definedName name="дата3">#REF!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в">[64]январь!$B$39</definedName>
    <definedName name="два" localSheetId="1">'[68]Фин план'!#REF!</definedName>
    <definedName name="два" localSheetId="2">'[68]Фин план'!#REF!</definedName>
    <definedName name="два">'[68]Фин план'!#REF!</definedName>
    <definedName name="двен">[64]январь!$D$37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а">[64]январь!$B$40</definedName>
    <definedName name="ДЕБИТ_кон">#REF!</definedName>
    <definedName name="ДЕБИТ_нач">#REF!</definedName>
    <definedName name="девять">[64]январь!$D$31</definedName>
    <definedName name="дес">[64]январь!$D$25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ни">#REF!</definedName>
    <definedName name="дол">#REF!</definedName>
    <definedName name="дол_Россия">[56]план!$W$2</definedName>
    <definedName name="доллар">[56]план!$W$1</definedName>
    <definedName name="доллар_единный">28.5</definedName>
    <definedName name="Доллар_Единый">33.7</definedName>
    <definedName name="долом_тонн">[8]январь!$B$51</definedName>
    <definedName name="доломит">[8]январь!$D$51</definedName>
    <definedName name="ДохДолУч1" localSheetId="1">'[23]Balance Sh+Indices'!#REF!</definedName>
    <definedName name="ДохДолУч1" localSheetId="2">'[23]Balance Sh+Indices'!#REF!</definedName>
    <definedName name="ДохДолУч1">'[23]Balance Sh+Indices'!#REF!</definedName>
    <definedName name="ДохПрРеал1" localSheetId="1">'[23]Balance Sh+Indices'!#REF!</definedName>
    <definedName name="ДохПрРеал1" localSheetId="2">'[23]Balance Sh+Indices'!#REF!</definedName>
    <definedName name="ДохПрРеал1">'[23]Balance Sh+Indices'!#REF!</definedName>
    <definedName name="дочки">[8]январь!$D$80</definedName>
    <definedName name="дун.спек_т">[8]январь!$B$54</definedName>
    <definedName name="дунит">[8]январь!$D$54</definedName>
    <definedName name="дунит_об._тонн">#REF!</definedName>
    <definedName name="дунит_обож.">#REF!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вро">[69]ФИНПЛАН!$A$6</definedName>
    <definedName name="ед_изм">#REF!</definedName>
    <definedName name="Ед1." localSheetId="1">'[70]Balance Sheet'!#REF!</definedName>
    <definedName name="Ед1." localSheetId="2">'[70]Balance Sheet'!#REF!</definedName>
    <definedName name="Ед1.">'[70]Balance Sheet'!#REF!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ав_себ_7">[56]план!$L$7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части">[8]январь!$D$67</definedName>
    <definedName name="зарплата">[8]январь!$D$75</definedName>
    <definedName name="зат_7">[56]план!$E$7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[8]январь!$D$90</definedName>
    <definedName name="Зпл1" localSheetId="1">'[23]Balance Sh+Indices'!#REF!</definedName>
    <definedName name="Зпл1" localSheetId="2">'[23]Balance Sh+Indices'!#REF!</definedName>
    <definedName name="Зпл1">'[23]Balance Sh+Indices'!#REF!</definedName>
    <definedName name="и">[55]полугодие!$AR$1</definedName>
    <definedName name="и1">[55]полугодие!$AV$1</definedName>
    <definedName name="известняк">[8]январь!$D$50</definedName>
    <definedName name="известняк_тонн">[8]январь!$B$50</definedName>
    <definedName name="известь">[8]январь!$D$49</definedName>
    <definedName name="известь_тонн">[8]январь!$B$49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нт" localSheetId="1">'[23]Balance Sh+Indices'!#REF!</definedName>
    <definedName name="Инт" localSheetId="2">'[23]Balance Sh+Indices'!#REF!</definedName>
    <definedName name="Инт">'[23]Balance Sh+Indices'!#REF!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О">#REF!</definedName>
    <definedName name="итого_налоги">[8]январь!$D$87</definedName>
    <definedName name="ИТОГО_расчеты_по_заработной_плате">#REF!</definedName>
    <definedName name="итого_смета">[8]январь!$D$95</definedName>
    <definedName name="иу">[0]!иу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ц">[0]!йц</definedName>
    <definedName name="йцу" hidden="1">{#N/A,#N/A,TRUE,"Лист2"}</definedName>
    <definedName name="к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УП_опл_ден">#REF!</definedName>
    <definedName name="к_КУП_опл_мет">#REF!</definedName>
    <definedName name="к_КУП_опл_откл">#REF!</definedName>
    <definedName name="к_КУП_опл_проч">#REF!</definedName>
    <definedName name="капстр_ОГП">#REF!</definedName>
    <definedName name="карбамид">#REF!</definedName>
    <definedName name="КачГОК">#REF!</definedName>
    <definedName name="КГОК">[8]январь!$D$19</definedName>
    <definedName name="КГОК_окатыши">[8]январь!$D$20</definedName>
    <definedName name="КГОК_тонн">[8]январь!$B$19</definedName>
    <definedName name="КГОК_цена">[8]январь!$C$19</definedName>
    <definedName name="КДЦ">[56]план!$I$3019</definedName>
    <definedName name="КДЦ_реал">[56]план!$G$3019</definedName>
    <definedName name="ке">[0]!ке</definedName>
    <definedName name="КИПиА">'[60]цены цехов'!$D$14</definedName>
    <definedName name="кк">[0]!кк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П">[56]план!$G$2360</definedName>
    <definedName name="КМЦ">[56]план!$G$3075</definedName>
    <definedName name="коды">[61]Коды!$A$1:$F$99</definedName>
    <definedName name="кокс_6">[62]производство!$B$7</definedName>
    <definedName name="кокс_КУП_оплата">#REF!</definedName>
    <definedName name="кокс_КУП_потр">#REF!</definedName>
    <definedName name="кокс_опл_ден">#REF!</definedName>
    <definedName name="кокс_опл_мет">#REF!</definedName>
    <definedName name="кокс_опл_откл">#REF!</definedName>
    <definedName name="кокс_опл_проч">#REF!</definedName>
    <definedName name="кокс_оплата">#REF!</definedName>
    <definedName name="кокс_потр">#REF!</definedName>
    <definedName name="Колбаса_сырье">#REF!</definedName>
    <definedName name="командировки">[8]январь!$D$81</definedName>
    <definedName name="коммерч_КХП">#REF!</definedName>
    <definedName name="Контрагенты">[71]Контрагенты!$A$1:$A$61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стомукша" localSheetId="1">#REF!</definedName>
    <definedName name="Костомукша" localSheetId="2">#REF!</definedName>
    <definedName name="Костомукша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Смола">0.04306776</definedName>
    <definedName name="КП" localSheetId="1">[73]план!#REF!</definedName>
    <definedName name="КП" localSheetId="2">[73]план!#REF!</definedName>
    <definedName name="КП">[73]план!#REF!</definedName>
    <definedName name="КРЕДИТ_кон" localSheetId="1">#REF!</definedName>
    <definedName name="КРЕДИТ_кон" localSheetId="2">#REF!</definedName>
    <definedName name="КРЕДИТ_кон">#REF!</definedName>
    <definedName name="КРЕДИТ_нач">#REF!</definedName>
    <definedName name="криолит_БРАЗ_РА">#REF!</definedName>
    <definedName name="криолит_РА">#REF!</definedName>
    <definedName name="_xlnm.Criteria" localSheetId="1">#REF!</definedName>
    <definedName name="_xlnm.Criteria" localSheetId="2">#REF!</definedName>
    <definedName name="_xlnm.Criteria">#REF!</definedName>
    <definedName name="кс">[56]план!$F$19</definedName>
    <definedName name="ку">[0]!ку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П_опл_ден">#REF!</definedName>
    <definedName name="КУП_опл_мет">#REF!</definedName>
    <definedName name="КУП_опл_откл">#REF!</definedName>
    <definedName name="КУП_опл_проч">#REF!</definedName>
    <definedName name="КУП_оплата">#REF!</definedName>
    <definedName name="КУП_потр">#REF!</definedName>
    <definedName name="курс">'[74]Расчет сырья'!$B$1</definedName>
    <definedName name="Курс_евро">'[75]3-26'!$D$2</definedName>
    <definedName name="курс_тек" localSheetId="1">#REF!</definedName>
    <definedName name="курс_тек" localSheetId="2">#REF!</definedName>
    <definedName name="курс_тек">#REF!</definedName>
    <definedName name="КурсATS" localSheetId="1">#REF!</definedName>
    <definedName name="КурсATS" localSheetId="2">#REF!</definedName>
    <definedName name="КурсATS">#REF!</definedName>
    <definedName name="КурсDM" localSheetId="1">#REF!</definedName>
    <definedName name="КурсDM" localSheetId="2">#REF!</definedName>
    <definedName name="КурсDM">#REF!</definedName>
    <definedName name="КурсFM" localSheetId="1">#REF!</definedName>
    <definedName name="КурсFM" localSheetId="2">#REF!</definedName>
    <definedName name="КурсFM">#REF!</definedName>
    <definedName name="КурсUSD" localSheetId="1">#REF!</definedName>
    <definedName name="КурсUSD" localSheetId="2">#REF!</definedName>
    <definedName name="КурсUSD">#REF!</definedName>
    <definedName name="КурсР1" localSheetId="1">'[23]Balance Sh+Indices'!#REF!</definedName>
    <definedName name="КурсР1" localSheetId="2">'[23]Balance Sh+Indices'!#REF!</definedName>
    <definedName name="КурсР1">'[23]Balance Sh+Indices'!#REF!</definedName>
    <definedName name="КФ" localSheetId="1">[73]план!#REF!</definedName>
    <definedName name="КФ" localSheetId="2">[73]план!#REF!</definedName>
    <definedName name="КФ">[73]план!#REF!</definedName>
    <definedName name="КХВ">[76]январь!$B$26</definedName>
    <definedName name="КХП">[56]план!$G$2991</definedName>
    <definedName name="КХП_пл_реал">#REF!</definedName>
    <definedName name="КХП_план_реал">#REF!</definedName>
    <definedName name="КХП_пост_ден">#REF!</definedName>
    <definedName name="КХП_пост_металл">#REF!</definedName>
    <definedName name="КХП_пост_откл">#REF!</definedName>
    <definedName name="КХП_пост_проч">#REF!</definedName>
    <definedName name="КХП_поступл">#REF!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">[0]!л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01">#REF!</definedName>
    <definedName name="л460402">#REF!</definedName>
    <definedName name="л460404">#REF!</definedName>
    <definedName name="л460405">#REF!</definedName>
    <definedName name="ЛГОК_тонн" localSheetId="1">#REF!</definedName>
    <definedName name="ЛГОК_тонн" localSheetId="2">#REF!</definedName>
    <definedName name="ЛГОК_тонн">#REF!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ист1">#REF!</definedName>
    <definedName name="лист460105">#REF!</definedName>
    <definedName name="лист460201">#REF!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м">[8]январь!$D$58</definedName>
    <definedName name="лом_ВСЕГО">#REF!</definedName>
    <definedName name="лом_т">[8]январь!$B$58</definedName>
    <definedName name="лом_тонн">[56]план!$C$82</definedName>
    <definedName name="ЛП" localSheetId="1">[73]план!#REF!</definedName>
    <definedName name="ЛП" localSheetId="2">[73]план!#REF!</definedName>
    <definedName name="ЛП">[73]план!#REF!</definedName>
    <definedName name="ЛФ" localSheetId="1">[73]план!#REF!</definedName>
    <definedName name="ЛФ" localSheetId="2">[73]план!#REF!</definedName>
    <definedName name="ЛФ">[73]план!#REF!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">[55]кварталы!$T$1</definedName>
    <definedName name="м_1">[55]полугодие!$AJ$1</definedName>
    <definedName name="м_8">[55]полугодие!$AN$1</definedName>
    <definedName name="м1">[55]кварталы!$X$1</definedName>
    <definedName name="ма">[55]полугодие!$AJ$1</definedName>
    <definedName name="ма1">[55]полугодие!$AN$1</definedName>
    <definedName name="магн.пор._т">[8]январь!$B$53</definedName>
    <definedName name="магнезит">[8]январь!$D$53</definedName>
    <definedName name="марг.агл_т">[8]январь!$B$55</definedName>
    <definedName name="марг_аглом">[8]январь!$D$55</definedName>
    <definedName name="март" localSheetId="1">[55]кварталы!#REF!</definedName>
    <definedName name="март" localSheetId="2">[55]кварталы!#REF!</definedName>
    <definedName name="март">[55]кварталы!#REF!</definedName>
    <definedName name="масштаб">[8]январь!$F$1</definedName>
    <definedName name="масштаб1">'[77]IN_BS_(ф)'!$H$3</definedName>
    <definedName name="Мау_опл_ден" localSheetId="1">'[20]Фин план'!#REF!</definedName>
    <definedName name="Мау_опл_ден" localSheetId="2">'[20]Фин план'!#REF!</definedName>
    <definedName name="Мау_опл_ден">'[20]Фин план'!#REF!</definedName>
    <definedName name="Мау_опл_мет" localSheetId="1">'[20]Фин план'!#REF!</definedName>
    <definedName name="Мау_опл_мет" localSheetId="2">'[20]Фин план'!#REF!</definedName>
    <definedName name="Мау_опл_мет">'[20]Фин план'!#REF!</definedName>
    <definedName name="Мау_опл_откл" localSheetId="1">'[20]Фин план'!#REF!</definedName>
    <definedName name="Мау_опл_откл" localSheetId="2">'[20]Фин план'!#REF!</definedName>
    <definedName name="Мау_опл_откл">'[20]Фин план'!#REF!</definedName>
    <definedName name="Мау_опл_проч" localSheetId="1">'[20]Фин план'!#REF!</definedName>
    <definedName name="Мау_опл_проч" localSheetId="2">'[20]Фин план'!#REF!</definedName>
    <definedName name="Мау_опл_проч">'[20]Фин план'!#REF!</definedName>
    <definedName name="Мау_оплата" localSheetId="1">'[20]Фин план'!#REF!</definedName>
    <definedName name="Мау_оплата" localSheetId="2">'[20]Фин план'!#REF!</definedName>
    <definedName name="Мау_оплата">'[20]Фин план'!#REF!</definedName>
    <definedName name="Мау_потр" localSheetId="1">'[20]Фин план'!#REF!</definedName>
    <definedName name="Мау_потр" localSheetId="2">'[20]Фин план'!#REF!</definedName>
    <definedName name="Мау_потр">'[20]Фин план'!#REF!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ГОК">[8]январь!$D$21</definedName>
    <definedName name="МГОК_тонн">[8]январь!$B$21</definedName>
    <definedName name="МГОК_цена">[8]январь!$C$21</definedName>
    <definedName name="мес">[8]январь!$U$1</definedName>
    <definedName name="месяц" localSheetId="1">#REF!</definedName>
    <definedName name="месяц" localSheetId="2">#REF!</definedName>
    <definedName name="месяц">#REF!</definedName>
    <definedName name="Месяц_Год">[78]Нормы!$C$3</definedName>
    <definedName name="месяц1" localSheetId="1">'[79]3-01'!#REF!</definedName>
    <definedName name="месяц1" localSheetId="2">'[79]3-01'!#REF!</definedName>
    <definedName name="месяц1">'[79]3-01'!#REF!</definedName>
    <definedName name="металл_тонн">[56]план!$C$28</definedName>
    <definedName name="механ">[56]план!$G$3061</definedName>
    <definedName name="мехцех_РМП">'[60]цены цехов'!$D$26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ПС_опл_ден">#REF!</definedName>
    <definedName name="МПС_опл_металл">#REF!</definedName>
    <definedName name="МПС_опл_откл">#REF!</definedName>
    <definedName name="МПС_опл_проч">#REF!</definedName>
    <definedName name="МПС_оплата">#REF!</definedName>
    <definedName name="МПС_потр">#REF!</definedName>
    <definedName name="мым">[0]!мым</definedName>
    <definedName name="н">#REF!</definedName>
    <definedName name="НазваниеДЕМ">#REF!</definedName>
    <definedName name="НазваниеЕАР">#REF!</definedName>
    <definedName name="НазваниеЕАРес">#REF!</definedName>
    <definedName name="НазваниеЕАТр">#REF!</definedName>
    <definedName name="НазваниеЕАХ">'[80]ЗСМК-ЕАХ'!$G$1</definedName>
    <definedName name="НазваниеЕУК">#REF!</definedName>
    <definedName name="НазваниеКач">[81]СводЕАХ!$A$46</definedName>
    <definedName name="НазваниеКСК">#REF!</definedName>
    <definedName name="НазваниеФТТ">[81]СводЕАХ!$A$9</definedName>
    <definedName name="Нал1" localSheetId="1">'[23]Balance Sh+Indices'!#REF!</definedName>
    <definedName name="Нал1" localSheetId="2">'[23]Balance Sh+Indices'!#REF!</definedName>
    <definedName name="Нал1">'[23]Balance Sh+Indices'!#REF!</definedName>
    <definedName name="налог">'[82]Потребность в прибыли'!$F$110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та">#REF!</definedName>
    <definedName name="наташа">#REF!</definedName>
    <definedName name="наценка_FTD_2">30%</definedName>
    <definedName name="начисл">#REF!</definedName>
    <definedName name="НДС">#REF!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распределенная">#REF!</definedName>
    <definedName name="неформ_маг">[62]производство!$B$63</definedName>
    <definedName name="неформ_шам">[62]производство!$B$62</definedName>
    <definedName name="НЗП">#REF!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О_опл_ден">#REF!</definedName>
    <definedName name="НО_опл_мет">#REF!</definedName>
    <definedName name="НО_опл_откл">#REF!</definedName>
    <definedName name="НО_опл_проч">#REF!</definedName>
    <definedName name="НО_оплата">#REF!</definedName>
    <definedName name="НО_потр">#REF!</definedName>
    <definedName name="НоваяОборотка_Лист1_Таблица" localSheetId="1">#REF!</definedName>
    <definedName name="НоваяОборотка_Лист1_Таблица" localSheetId="2">#REF!</definedName>
    <definedName name="НоваяОборотка_Лист1_Таблица">#REF!</definedName>
    <definedName name="новое" localSheetId="1">'[68]Фин план'!#REF!</definedName>
    <definedName name="новое" localSheetId="2">'[68]Фин план'!#REF!</definedName>
    <definedName name="новое">'[68]Фин план'!#REF!</definedName>
    <definedName name="Номер">#REF!</definedName>
    <definedName name="норма">[55]Вып.П.П.!$E$8</definedName>
    <definedName name="НТУ">#REF!</definedName>
    <definedName name="о">[0]!о</definedName>
    <definedName name="о_29">[56]план!$P$45</definedName>
    <definedName name="о_36">[56]план!$P$48</definedName>
    <definedName name="о_37">[56]план!$P$50</definedName>
    <definedName name="о_38">[56]план!$P$54</definedName>
    <definedName name="о_42">[56]план!$P$58</definedName>
    <definedName name="о_46">[56]план!$P$62</definedName>
    <definedName name="о_47">[56]план!$P$63</definedName>
    <definedName name="о_50">[56]план!$P$66</definedName>
    <definedName name="о_54">[56]план!$P$70</definedName>
    <definedName name="о_58">[56]план!$P$74</definedName>
    <definedName name="о_62">[56]план!$P$78</definedName>
    <definedName name="о_всего">#REF!</definedName>
    <definedName name="о_имп_опл_ден" localSheetId="1">'[20]Фин план'!#REF!</definedName>
    <definedName name="о_имп_опл_ден" localSheetId="2">'[20]Фин план'!#REF!</definedName>
    <definedName name="о_имп_опл_ден">'[20]Фин план'!#REF!</definedName>
    <definedName name="о_имп_опл_мет" localSheetId="1">'[20]Фин план'!#REF!</definedName>
    <definedName name="о_имп_опл_мет" localSheetId="2">'[20]Фин план'!#REF!</definedName>
    <definedName name="о_имп_опл_мет">'[20]Фин план'!#REF!</definedName>
    <definedName name="о_имп_опл_откл" localSheetId="1">'[20]Фин план'!#REF!</definedName>
    <definedName name="о_имп_опл_откл" localSheetId="2">'[20]Фин план'!#REF!</definedName>
    <definedName name="о_имп_опл_откл">'[20]Фин план'!#REF!</definedName>
    <definedName name="о_имп_опл_проч" localSheetId="1">'[20]Фин план'!#REF!</definedName>
    <definedName name="о_имп_опл_проч" localSheetId="2">'[20]Фин план'!#REF!</definedName>
    <definedName name="о_имп_опл_проч">'[20]Фин план'!#REF!</definedName>
    <definedName name="о_имп_оплата" localSheetId="1">'[20]Фин план'!#REF!</definedName>
    <definedName name="о_имп_оплата" localSheetId="2">'[20]Фин план'!#REF!</definedName>
    <definedName name="о_имп_оплата">'[20]Фин план'!#REF!</definedName>
    <definedName name="о_имп_потр" localSheetId="1">'[20]Фин план'!#REF!</definedName>
    <definedName name="о_имп_потр" localSheetId="2">'[20]Фин план'!#REF!</definedName>
    <definedName name="о_имп_потр">'[20]Фин план'!#REF!</definedName>
    <definedName name="о_руб_ден" localSheetId="1">'[20]Фин план'!#REF!</definedName>
    <definedName name="о_руб_ден" localSheetId="2">'[20]Фин план'!#REF!</definedName>
    <definedName name="о_руб_ден">'[20]Фин план'!#REF!</definedName>
    <definedName name="о_руб_опл_мет" localSheetId="1">'[20]Фин план'!#REF!</definedName>
    <definedName name="о_руб_опл_мет" localSheetId="2">'[20]Фин план'!#REF!</definedName>
    <definedName name="о_руб_опл_мет">'[20]Фин план'!#REF!</definedName>
    <definedName name="о_руб_опл_откл" localSheetId="1">'[20]Фин план'!#REF!</definedName>
    <definedName name="о_руб_опл_откл" localSheetId="2">'[20]Фин план'!#REF!</definedName>
    <definedName name="о_руб_опл_откл">'[20]Фин план'!#REF!</definedName>
    <definedName name="о_руб_опл_проч" localSheetId="1">'[20]Фин план'!#REF!</definedName>
    <definedName name="о_руб_опл_проч" localSheetId="2">'[20]Фин план'!#REF!</definedName>
    <definedName name="о_руб_опл_проч">'[20]Фин план'!#REF!</definedName>
    <definedName name="о_руб_оплата" localSheetId="1">'[20]Фин план'!#REF!</definedName>
    <definedName name="о_руб_оплата" localSheetId="2">'[20]Фин план'!#REF!</definedName>
    <definedName name="о_руб_оплата">'[20]Фин план'!#REF!</definedName>
    <definedName name="о_руб_потр" localSheetId="1">'[20]Фин план'!#REF!</definedName>
    <definedName name="о_руб_потр" localSheetId="2">'[20]Фин план'!#REF!</definedName>
    <definedName name="о_руб_потр">'[20]Фин план'!#REF!</definedName>
    <definedName name="о_сметы">#REF!</definedName>
    <definedName name="о1">#REF!</definedName>
    <definedName name="о10">#REF!</definedName>
    <definedName name="о100">#REF!</definedName>
    <definedName name="о101">#REF!</definedName>
    <definedName name="о102">#REF!</definedName>
    <definedName name="о103">#REF!</definedName>
    <definedName name="о104">#REF!</definedName>
    <definedName name="о105">#REF!</definedName>
    <definedName name="о106">#REF!</definedName>
    <definedName name="о107">#REF!</definedName>
    <definedName name="о108">#REF!</definedName>
    <definedName name="о109">#REF!</definedName>
    <definedName name="о11">#REF!</definedName>
    <definedName name="о110">#REF!</definedName>
    <definedName name="о111">#REF!</definedName>
    <definedName name="о12">#REF!</definedName>
    <definedName name="о13">#REF!</definedName>
    <definedName name="о14">#REF!</definedName>
    <definedName name="о15">#REF!</definedName>
    <definedName name="о16">#REF!</definedName>
    <definedName name="о17">#REF!</definedName>
    <definedName name="о18">#REF!</definedName>
    <definedName name="о19">#REF!</definedName>
    <definedName name="о2">#REF!</definedName>
    <definedName name="о20">#REF!</definedName>
    <definedName name="о21">#REF!</definedName>
    <definedName name="о22">#REF!</definedName>
    <definedName name="о23">#REF!</definedName>
    <definedName name="о24">#REF!</definedName>
    <definedName name="о25">#REF!</definedName>
    <definedName name="о26">#REF!</definedName>
    <definedName name="о27">#REF!</definedName>
    <definedName name="о28">#REF!</definedName>
    <definedName name="о29">#REF!</definedName>
    <definedName name="о3">#REF!</definedName>
    <definedName name="о30">#REF!</definedName>
    <definedName name="о31">#REF!</definedName>
    <definedName name="о32">#REF!</definedName>
    <definedName name="о33">#REF!</definedName>
    <definedName name="о34">#REF!</definedName>
    <definedName name="о35">#REF!</definedName>
    <definedName name="о36">#REF!</definedName>
    <definedName name="о37">#REF!</definedName>
    <definedName name="о38">#REF!</definedName>
    <definedName name="о39">#REF!</definedName>
    <definedName name="о4">#REF!</definedName>
    <definedName name="о40">#REF!</definedName>
    <definedName name="о41">#REF!</definedName>
    <definedName name="о42">#REF!</definedName>
    <definedName name="о43">#REF!</definedName>
    <definedName name="о44">#REF!</definedName>
    <definedName name="о45">#REF!</definedName>
    <definedName name="о46">#REF!</definedName>
    <definedName name="о47">#REF!</definedName>
    <definedName name="о48">#REF!</definedName>
    <definedName name="о49">#REF!</definedName>
    <definedName name="о5">#REF!</definedName>
    <definedName name="о50" localSheetId="1">'[83]Сводная по цехам'!#REF!</definedName>
    <definedName name="о50" localSheetId="2">'[83]Сводная по цехам'!#REF!</definedName>
    <definedName name="о50">'[83]Сводная по цехам'!#REF!</definedName>
    <definedName name="о51">#REF!</definedName>
    <definedName name="о52">#REF!</definedName>
    <definedName name="о53">#REF!</definedName>
    <definedName name="о54">#REF!</definedName>
    <definedName name="о55">#REF!</definedName>
    <definedName name="о56">#REF!</definedName>
    <definedName name="о57">#REF!</definedName>
    <definedName name="о58">#REF!</definedName>
    <definedName name="о59">#REF!</definedName>
    <definedName name="о6">#REF!</definedName>
    <definedName name="о60">#REF!</definedName>
    <definedName name="о61">#REF!</definedName>
    <definedName name="о62">#REF!</definedName>
    <definedName name="о63">#REF!</definedName>
    <definedName name="о64">#REF!</definedName>
    <definedName name="о65">#REF!</definedName>
    <definedName name="о66">#REF!</definedName>
    <definedName name="о67">#REF!</definedName>
    <definedName name="о68">#REF!</definedName>
    <definedName name="о69" localSheetId="1">'[84]Сводная по цехам'!#REF!</definedName>
    <definedName name="о69" localSheetId="2">'[84]Сводная по цехам'!#REF!</definedName>
    <definedName name="о69">'[84]Сводная по цехам'!#REF!</definedName>
    <definedName name="о7">#REF!</definedName>
    <definedName name="о70">#REF!</definedName>
    <definedName name="о71">#REF!</definedName>
    <definedName name="о71_2" localSheetId="1">'[85]Сводная по цехам'!#REF!</definedName>
    <definedName name="о71_2" localSheetId="2">'[85]Сводная по цехам'!#REF!</definedName>
    <definedName name="о71_2">'[85]Сводная по цехам'!#REF!</definedName>
    <definedName name="о71_3" localSheetId="1">'[85]Сводная по цехам'!#REF!</definedName>
    <definedName name="о71_3" localSheetId="2">'[85]Сводная по цехам'!#REF!</definedName>
    <definedName name="о71_3">'[85]Сводная по цехам'!#REF!</definedName>
    <definedName name="о71_4" localSheetId="1">'[85]Сводная по цехам'!#REF!</definedName>
    <definedName name="о71_4" localSheetId="2">'[85]Сводная по цехам'!#REF!</definedName>
    <definedName name="о71_4">'[85]Сводная по цехам'!#REF!</definedName>
    <definedName name="о71_5" localSheetId="1">'[85]Сводная по цехам'!#REF!</definedName>
    <definedName name="о71_5" localSheetId="2">'[85]Сводная по цехам'!#REF!</definedName>
    <definedName name="о71_5">'[85]Сводная по цехам'!#REF!</definedName>
    <definedName name="о72">#REF!</definedName>
    <definedName name="о73">#REF!</definedName>
    <definedName name="о74">#REF!</definedName>
    <definedName name="о75" localSheetId="1">'[84]Сводная по цехам'!#REF!</definedName>
    <definedName name="о75" localSheetId="2">'[84]Сводная по цехам'!#REF!</definedName>
    <definedName name="о75">'[84]Сводная по цехам'!#REF!</definedName>
    <definedName name="о76">#REF!</definedName>
    <definedName name="о77" localSheetId="1">'[84]Сводная по цехам'!#REF!</definedName>
    <definedName name="о77" localSheetId="2">'[84]Сводная по цехам'!#REF!</definedName>
    <definedName name="о77">'[84]Сводная по цехам'!#REF!</definedName>
    <definedName name="о78">#REF!</definedName>
    <definedName name="о79">#REF!</definedName>
    <definedName name="о8">#REF!</definedName>
    <definedName name="о80">#REF!</definedName>
    <definedName name="о81">#REF!</definedName>
    <definedName name="о82">#REF!</definedName>
    <definedName name="о83">#REF!</definedName>
    <definedName name="о84">#REF!</definedName>
    <definedName name="о85">#REF!</definedName>
    <definedName name="о86">#REF!</definedName>
    <definedName name="о87">#REF!</definedName>
    <definedName name="о88">#REF!</definedName>
    <definedName name="о89">#REF!</definedName>
    <definedName name="о9">#REF!</definedName>
    <definedName name="о90">#REF!</definedName>
    <definedName name="о91">#REF!</definedName>
    <definedName name="о92">#REF!</definedName>
    <definedName name="о93">#REF!</definedName>
    <definedName name="о94">#REF!</definedName>
    <definedName name="о95">#REF!</definedName>
    <definedName name="о96">#REF!</definedName>
    <definedName name="о97">#REF!</definedName>
    <definedName name="о98">#REF!</definedName>
    <definedName name="о99">#REF!</definedName>
    <definedName name="_xlnm.Print_Area" localSheetId="1">'Кузнецкая ТЭЦ'!$A$1:$W$60</definedName>
    <definedName name="_xlnm.Print_Area" localSheetId="0">КузнецкТеплоСбыт!$A$1:$G$60</definedName>
    <definedName name="_xlnm.Print_Area" localSheetId="2">'Центральная ТЭЦ'!$A$1:$G$60</definedName>
    <definedName name="_xlnm.Print_Area">#REF!</definedName>
    <definedName name="оборуд_кап" localSheetId="1">'[20]Фин план'!#REF!</definedName>
    <definedName name="оборуд_кап" localSheetId="2">'[20]Фин план'!#REF!</definedName>
    <definedName name="оборуд_кап">'[20]Фин план'!#REF!</definedName>
    <definedName name="Оборудование_на_кап.строительство">#REF!</definedName>
    <definedName name="огнеуп_опл_ден">#REF!</definedName>
    <definedName name="огнеуп_опл_мет">#REF!</definedName>
    <definedName name="огнеуп_опл_откл">#REF!</definedName>
    <definedName name="огнеуп_опл_проч">#REF!</definedName>
    <definedName name="огнеуп_оплата">#REF!</definedName>
    <definedName name="огнеуп_потр">#REF!</definedName>
    <definedName name="огнеупоры">[8]январь!$D$59</definedName>
    <definedName name="ОГП_план_реал">#REF!</definedName>
    <definedName name="ОГП_пост_ден">#REF!</definedName>
    <definedName name="ОГП_пост_металл">#REF!</definedName>
    <definedName name="ОГП_пост_откл">#REF!</definedName>
    <definedName name="ОГП_пост_проч">#REF!</definedName>
    <definedName name="ОГП_поступл">#REF!</definedName>
    <definedName name="ограничение">[0]!ограничение</definedName>
    <definedName name="од">[64]январь!$B$25</definedName>
    <definedName name="один" localSheetId="1">'[68]Фин план'!#REF!</definedName>
    <definedName name="один" localSheetId="2">'[68]Фин план'!#REF!</definedName>
    <definedName name="один">'[68]Фин план'!#REF!</definedName>
    <definedName name="окал_1041">[56]план!$C$1697</definedName>
    <definedName name="окал_1062">[56]план!$C$1733</definedName>
    <definedName name="окал_1113">[56]план!$C$1769</definedName>
    <definedName name="окал_240">[56]план!$C$240</definedName>
    <definedName name="окал_292">[56]план!$C$292</definedName>
    <definedName name="окал_389">[56]план!$C$389</definedName>
    <definedName name="окал_526">[56]план!$C$676</definedName>
    <definedName name="окал_737" localSheetId="1">[56]план!#REF!</definedName>
    <definedName name="окал_737" localSheetId="2">[56]план!#REF!</definedName>
    <definedName name="окал_737">[56]план!#REF!</definedName>
    <definedName name="окалина">#REF!</definedName>
    <definedName name="окат._цена">[8]январь!$C$20</definedName>
    <definedName name="окатыши_КГОК_тонн">[8]январь!$B$20</definedName>
    <definedName name="ОЛДОДО">[0]!ОЛДОДО</definedName>
    <definedName name="олея">[0]!олея</definedName>
    <definedName name="ООВВО">[56]план!$G$2898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седание">#REF!</definedName>
    <definedName name="отвлеченка" localSheetId="1">#REF!</definedName>
    <definedName name="отвлеченка" localSheetId="2">#REF!</definedName>
    <definedName name="отвлеченка">#REF!</definedName>
    <definedName name="ОТК">'[60]цены цехов'!$D$54</definedName>
    <definedName name="отопление_ВАЦ">'[60]цены цехов'!$D$20</definedName>
    <definedName name="отопление_Естюн">'[60]цены цехов'!$D$19</definedName>
    <definedName name="отопление_ЛАЦ">'[60]цены цехов'!$D$21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Ц">[55]База!$B$17:$AP$20</definedName>
    <definedName name="ОЦ1">[55]База!$A$17:$IV$20</definedName>
    <definedName name="очистка_стоков">'[60]цены цехов'!$D$7</definedName>
    <definedName name="п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_фабрикаты">#REF!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р_НТМК">'[60]цены цехов'!$D$9</definedName>
    <definedName name="ПДВ">[8]январь!$D$91</definedName>
    <definedName name="первый">#REF!</definedName>
    <definedName name="Пересчитать">[0]!Пересчитать</definedName>
    <definedName name="ПерЗ1" localSheetId="1">'[23]Balance Sh+Indices'!#REF!</definedName>
    <definedName name="ПерЗ1" localSheetId="2">'[23]Balance Sh+Indices'!#REF!</definedName>
    <definedName name="ПерЗ1">'[23]Balance Sh+Indices'!#REF!</definedName>
    <definedName name="период">[86]Заполните!$B$6</definedName>
    <definedName name="ПЖТ">[56]план!$G$1955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КИ">[56]план!$G$3181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ан">#REF!</definedName>
    <definedName name="план_нараст_итог">[86]План!$A$15:$U$27</definedName>
    <definedName name="ПЛАН_ПОСТ_за_дебит">#REF!</definedName>
    <definedName name="ПЛАН_ПОСТ_за_дебит_1">#REF!</definedName>
    <definedName name="ПЛАН_ПОСТ_за_дебит_2">#REF!</definedName>
    <definedName name="ПЛАН_ПОСТ_за_реал">#REF!</definedName>
    <definedName name="ПЛАН_ПОСТ_за_реал_1">#REF!</definedName>
    <definedName name="ПЛАН_ПОСТ_за_реал_2">#REF!</definedName>
    <definedName name="ПЛАН_ПОСТ_за_реал_3">#REF!</definedName>
    <definedName name="ПЛАН_ПОСТ_за_реал_4">#REF!</definedName>
    <definedName name="ПЛАН_ПОСТ_за_реал_5">#REF!</definedName>
    <definedName name="ПЛАН_ПОСТ_за_реализ_5">#REF!</definedName>
    <definedName name="план_поступлений_РАМ">#REF!</definedName>
    <definedName name="ПЛАН_ПРОДАЖ_USD">#REF!</definedName>
    <definedName name="ПЛАН_ПРОДАЖ_тн">#REF!</definedName>
    <definedName name="план2">#REF!</definedName>
    <definedName name="плата_воду">[8]январь!$D$92</definedName>
    <definedName name="ПНР">[8]январь!$D$86</definedName>
    <definedName name="погашение_дебит_план">#REF!</definedName>
    <definedName name="погашение_дебит_РА_план" localSheetId="1">#REF!</definedName>
    <definedName name="погашение_дебит_РА_план" localSheetId="2">#REF!</definedName>
    <definedName name="погашение_дебит_РА_план">#REF!</definedName>
    <definedName name="погашение_дебит_РА_факт" localSheetId="1">#REF!</definedName>
    <definedName name="погашение_дебит_РА_факт" localSheetId="2">#REF!</definedName>
    <definedName name="погашение_дебит_РА_факт">#REF!</definedName>
    <definedName name="погашение_дебит_факт">#REF!</definedName>
    <definedName name="погр_РОР">'[60]цены цехов'!$D$50</definedName>
    <definedName name="подр_УКС">#REF!</definedName>
    <definedName name="ПОКАЗАТЕЛИ_ДОЛГОСР.ПРОГНОЗА" localSheetId="1">'[87]2002(v2)'!#REF!</definedName>
    <definedName name="ПОКАЗАТЕЛИ_ДОЛГОСР.ПРОГНОЗА" localSheetId="2">'[87]2002(v2)'!#REF!</definedName>
    <definedName name="ПОКАЗАТЕЛИ_ДОЛГОСР.ПРОГНОЗА">'[87]2002(v2)'!#REF!</definedName>
    <definedName name="пол">[0]!пол</definedName>
    <definedName name="пользов_дорог">[8]январь!$D$89</definedName>
    <definedName name="ПОсД1" localSheetId="1">'[23]Balance Sh+Indices'!#REF!</definedName>
    <definedName name="ПОсД1" localSheetId="2">'[23]Balance Sh+Indices'!#REF!</definedName>
    <definedName name="ПОсД1">'[23]Balance Sh+Indices'!#REF!</definedName>
    <definedName name="ПостЗ1" localSheetId="1">'[23]Balance Sh+Indices'!#REF!</definedName>
    <definedName name="ПостЗ1" localSheetId="2">'[23]Balance Sh+Indices'!#REF!</definedName>
    <definedName name="ПостЗ1">'[23]Balance Sh+Indices'!#REF!</definedName>
    <definedName name="поступления_план_Rual">#REF!</definedName>
    <definedName name="поступления_РА_план" localSheetId="1">#REF!</definedName>
    <definedName name="поступления_РА_план" localSheetId="2">#REF!</definedName>
    <definedName name="поступления_РА_план">#REF!</definedName>
    <definedName name="поступления_РА_факт" localSheetId="1">#REF!</definedName>
    <definedName name="поступления_РА_факт" localSheetId="2">#REF!</definedName>
    <definedName name="поступления_РА_факт">#REF!</definedName>
    <definedName name="поступления_факт_Rual">#REF!</definedName>
    <definedName name="поступления_факт_РАМ">#REF!</definedName>
    <definedName name="поташ_вн">#REF!</definedName>
    <definedName name="поташ_ВСЕГО">#REF!</definedName>
    <definedName name="поташ_РА">#REF!</definedName>
    <definedName name="поташш_вн">#REF!</definedName>
    <definedName name="поташш_ВСЕГО">#REF!</definedName>
    <definedName name="поташш_РА">#REF!</definedName>
    <definedName name="пошлины" localSheetId="1">#REF!</definedName>
    <definedName name="пошлины" localSheetId="2">#REF!</definedName>
    <definedName name="пошлины">#REF!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п">#REF!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КХП_опл_ден">#REF!</definedName>
    <definedName name="пр_КХП_опл_мет">#REF!</definedName>
    <definedName name="пр_КХП_опл_откл">#REF!</definedName>
    <definedName name="пр_КХП_опл_проч">#REF!</definedName>
    <definedName name="пр_КХП_оплата">#REF!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ход_вспом">[56]план!$G$17</definedName>
    <definedName name="приход_лом">[56]план!$G$83</definedName>
    <definedName name="приход_попутн">[56]план!$G$87</definedName>
    <definedName name="приход_реализ_отходы">[56]план!$G$91</definedName>
    <definedName name="приход_Россия">[56]план!$G$29</definedName>
    <definedName name="приход_экспорт">[56]план!$G$9</definedName>
    <definedName name="проволоч">[8]январь!$D$43</definedName>
    <definedName name="прод_КХП_потр">#REF!</definedName>
    <definedName name="пром.вент">'[60]цены цехов'!$D$22</definedName>
    <definedName name="ПРОСР_ДЕБИТ" localSheetId="1">#REF!</definedName>
    <definedName name="ПРОСР_ДЕБИТ" localSheetId="2">#REF!</definedName>
    <definedName name="ПРОСР_ДЕБИТ">#REF!</definedName>
    <definedName name="Проц1" localSheetId="1">'[23]Balance Sh+Indices'!#REF!</definedName>
    <definedName name="Проц1" localSheetId="2">'[23]Balance Sh+Indices'!#REF!</definedName>
    <definedName name="Проц1">'[23]Balance Sh+Indices'!#REF!</definedName>
    <definedName name="проценты">[8]январь!$D$85</definedName>
    <definedName name="ПроцИзПр1" localSheetId="1">'[23]Balance Sh+Indices'!#REF!</definedName>
    <definedName name="ПроцИзПр1" localSheetId="2">'[23]Balance Sh+Indices'!#REF!</definedName>
    <definedName name="ПроцИзПр1">'[23]Balance Sh+Indices'!#REF!</definedName>
    <definedName name="ПрочДох1" localSheetId="1">'[23]Balance Sh+Indices'!#REF!</definedName>
    <definedName name="ПрочДох1" localSheetId="2">'[23]Balance Sh+Indices'!#REF!</definedName>
    <definedName name="ПрочДох1">'[23]Balance Sh+Indices'!#REF!</definedName>
    <definedName name="ПрочР1" localSheetId="1">'[23]Balance Sh+Indices'!#REF!</definedName>
    <definedName name="ПрочР1" localSheetId="2">'[23]Balance Sh+Indices'!#REF!</definedName>
    <definedName name="ПрочР1">'[23]Balance Sh+Indices'!#REF!</definedName>
    <definedName name="пррррр">#REF!</definedName>
    <definedName name="ПСЦ">[56]план!$G$2137</definedName>
    <definedName name="ПТД">[56]план!$G$2390</definedName>
    <definedName name="пхнм">[58]заявка_на_произ!$A$105:$IV$105</definedName>
    <definedName name="пхнм_вн">#REF!</definedName>
    <definedName name="пхнм_ВСЕГО">#REF!</definedName>
    <definedName name="пхнм_РА">#REF!</definedName>
    <definedName name="ПЦ1">#REF!</definedName>
    <definedName name="ПЦ2">#REF!</definedName>
    <definedName name="пыпыппывапа" hidden="1">#REF!,#REF!,#REF!</definedName>
    <definedName name="пэо">[0]!пэо</definedName>
    <definedName name="пятн">[64]январь!$B$38</definedName>
    <definedName name="пять">[64]январь!$D$31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ал_7">[56]план!$G$7</definedName>
    <definedName name="реализация" localSheetId="1">#REF!</definedName>
    <definedName name="реализация" localSheetId="2">#REF!</definedName>
    <definedName name="реализация">#REF!</definedName>
    <definedName name="ремонтные">[8]январь!$D$79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" localSheetId="1">'[79]3-01'!#REF!</definedName>
    <definedName name="ро" localSheetId="2">'[79]3-01'!#REF!</definedName>
    <definedName name="ро">'[79]3-01'!#REF!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ссия_тонн">[56]план!$C$29</definedName>
    <definedName name="Россия_цена">[56]план!$F$29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СП">[56]план!$G$3047</definedName>
    <definedName name="РЭЦ">[56]план!$G$2868</definedName>
    <definedName name="с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_ОГП_опл_ден">#REF!</definedName>
    <definedName name="с_ОГП_опл_мет">#REF!</definedName>
    <definedName name="с_ОГП_опл_откл">#REF!</definedName>
    <definedName name="с_ОГП_опл_проч">#REF!</definedName>
    <definedName name="с1">[55]Вып.П.П.!$D$2</definedName>
    <definedName name="Сu_тонн">[8]январь!$B$33</definedName>
    <definedName name="самара">#REF!</definedName>
    <definedName name="сброс_в_канал.">'[60]цены цехов'!$D$6</definedName>
    <definedName name="сем">[64]январь!$B$27</definedName>
    <definedName name="семь">[64]январь!$D$32</definedName>
    <definedName name="Сергею" localSheetId="1">[89]АНАЛИТ!$B$2:$B$87,[89]АНАЛИТ!#REF!,[89]АНАЛИТ!#REF!,[89]АНАЛИТ!$AB$2</definedName>
    <definedName name="Сергею" localSheetId="2">[89]АНАЛИТ!$B$2:$B$87,[89]АНАЛИТ!#REF!,[89]АНАЛИТ!#REF!,[89]АНАЛИТ!$AB$2</definedName>
    <definedName name="Сергею">[89]АНАЛИТ!$B$2:$B$87,[89]АНАЛИТ!#REF!,[89]АНАЛИТ!#REF!,[89]АНАЛИТ!$AB$2</definedName>
    <definedName name="Сж.воздух_Экспл.">'[60]цены цехов'!$D$41</definedName>
    <definedName name="сжат.возд_Магн">'[60]цены цехов'!$D$34</definedName>
    <definedName name="СЗФ">[8]январь!$D$26</definedName>
    <definedName name="СЗФ_тонн">[8]январь!$B$26</definedName>
    <definedName name="СЗФ_цена">[8]январь!$C$26</definedName>
    <definedName name="скидка" localSheetId="1">#REF!</definedName>
    <definedName name="скидка" localSheetId="2">#REF!</definedName>
    <definedName name="скидка">#REF!</definedName>
    <definedName name="сменн">[8]январь!$D$68</definedName>
    <definedName name="смета">[56]план!$S$13</definedName>
    <definedName name="сода_вн">#REF!</definedName>
    <definedName name="сода_вн_РАМ">#REF!</definedName>
    <definedName name="сода_внр_РАМ">#REF!</definedName>
    <definedName name="сода_ВСЕГО">#REF!</definedName>
    <definedName name="сода_РА">#REF!</definedName>
    <definedName name="сода_экс">#REF!</definedName>
    <definedName name="сорт_478" localSheetId="1">[90]сортамент!#REF!</definedName>
    <definedName name="сорт_478" localSheetId="2">[90]сортамент!#REF!</definedName>
    <definedName name="сорт_478">[90]сортамент!#REF!</definedName>
    <definedName name="СрЧ1" localSheetId="1">'[23]Balance Sh+Indices'!#REF!</definedName>
    <definedName name="СрЧ1" localSheetId="2">'[23]Balance Sh+Indices'!#REF!</definedName>
    <definedName name="СрЧ1">'[23]Balance Sh+Indices'!#REF!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П" localSheetId="1">[73]план!#REF!</definedName>
    <definedName name="ССП" localSheetId="2">[73]план!#REF!</definedName>
    <definedName name="ССП">[73]план!#REF!</definedName>
    <definedName name="сссс">[0]!сссс</definedName>
    <definedName name="ССФ" localSheetId="1">[73]план!#REF!</definedName>
    <definedName name="ССФ" localSheetId="2">[73]план!#REF!</definedName>
    <definedName name="ССФ">[73]план!#REF!</definedName>
    <definedName name="ссы">[0]!ссы</definedName>
    <definedName name="Статья">#REF!</definedName>
    <definedName name="СтНПр1" localSheetId="1">'[23]Balance Sh+Indices'!#REF!</definedName>
    <definedName name="СтНПр1" localSheetId="2">'[23]Balance Sh+Indices'!#REF!</definedName>
    <definedName name="СтНПр1">'[23]Balance Sh+Indices'!#REF!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ахов">[8]январь!$D$76</definedName>
    <definedName name="сульфат_ВСЕГО">#REF!</definedName>
    <definedName name="сульфат_ком_воз">#REF!</definedName>
    <definedName name="сульфат_экс">#REF!</definedName>
    <definedName name="схемные_зачеты">#REF!</definedName>
    <definedName name="сырыП">#REF!</definedName>
    <definedName name="сырыФ">#REF!</definedName>
    <definedName name="сырье">[8]январь!$D$48</definedName>
    <definedName name="сырье_КХП_опл_д">#REF!</definedName>
    <definedName name="сырье_КХП_опл_м">#REF!</definedName>
    <definedName name="сырье_КХП_опл_откл">#REF!</definedName>
    <definedName name="сырье_КХП_опл_пр">#REF!</definedName>
    <definedName name="сырье_КХП_оплата">#REF!</definedName>
    <definedName name="сырье_КХП_потр">#REF!</definedName>
    <definedName name="сырье_ОГП_оплата">#REF!</definedName>
    <definedName name="сырье_ОГП_потр">#REF!</definedName>
    <definedName name="сырье_УЦС">[8]январь!$D$57</definedName>
    <definedName name="т">[0]!т</definedName>
    <definedName name="таб">[55]Вып.П.П.!$C$7:$N$48</definedName>
    <definedName name="табл">[0]!табл</definedName>
    <definedName name="таблица">#REF!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[56]план!$AF$5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Б" localSheetId="1">'[23]Balance Sh+Indices'!#REF!</definedName>
    <definedName name="ТБ" localSheetId="2">'[23]Balance Sh+Indices'!#REF!</definedName>
    <definedName name="ТБ">'[23]Balance Sh+Indices'!#REF!</definedName>
    <definedName name="ТД_опл_ден">#REF!</definedName>
    <definedName name="ТД_опл_мет">#REF!</definedName>
    <definedName name="ТД_опл_откл">#REF!</definedName>
    <definedName name="ТД_опл_проч">#REF!</definedName>
    <definedName name="ТД_оплата">#REF!</definedName>
    <definedName name="ТД_потр">#REF!</definedName>
    <definedName name="ТЕК_ДЕБИТ" localSheetId="1">#REF!</definedName>
    <definedName name="ТЕК_ДЕБИТ" localSheetId="2">#REF!</definedName>
    <definedName name="ТЕК_ДЕБИТ">#REF!</definedName>
    <definedName name="ТЕК_КРЕДИТ" localSheetId="1">#REF!</definedName>
    <definedName name="ТЕК_КРЕДИТ" localSheetId="2">#REF!</definedName>
    <definedName name="ТЕК_КРЕДИТ">#REF!</definedName>
    <definedName name="ТЕК_ОБЪЕМ" localSheetId="1">#REF!</definedName>
    <definedName name="ТЕК_ОБЪЕМ" localSheetId="2">#REF!</definedName>
    <definedName name="ТЕК_ОБЪЕМ">#REF!</definedName>
    <definedName name="ТЕК_РЕАЛ" localSheetId="1">#REF!</definedName>
    <definedName name="ТЕК_РЕАЛ" localSheetId="2">#REF!</definedName>
    <definedName name="ТЕК_РЕАЛ">#REF!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МП_опл_ден">#REF!</definedName>
    <definedName name="ТМП_опл_мет">#REF!</definedName>
    <definedName name="ТМП_опл_откл">#REF!</definedName>
    <definedName name="ТМП_опл_проч">#REF!</definedName>
    <definedName name="ТМП_оплата">#REF!</definedName>
    <definedName name="ТМП_потр">#REF!</definedName>
    <definedName name="тн">[58]заявка_на_произ!$D$1:$D$65536</definedName>
    <definedName name="ТНП">[56]план!$G$2617</definedName>
    <definedName name="ТовОб1" localSheetId="1">'[23]Balance Sh+Indices'!#REF!</definedName>
    <definedName name="ТовОб1" localSheetId="2">'[23]Balance Sh+Indices'!#REF!</definedName>
    <definedName name="ТовОб1">'[23]Balance Sh+Indices'!#REF!</definedName>
    <definedName name="ТовРеал1" localSheetId="1">'[23]Balance Sh+Indices'!#REF!</definedName>
    <definedName name="ТовРеал1" localSheetId="2">'[23]Balance Sh+Indices'!#REF!</definedName>
    <definedName name="ТовРеал1">'[23]Balance Sh+Indices'!#REF!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[8]январь!$B$64</definedName>
    <definedName name="топливо">[8]январь!$D$64</definedName>
    <definedName name="транспортный">[8]январь!$D$88</definedName>
    <definedName name="третий">#REF!</definedName>
    <definedName name="три" localSheetId="1">'[68]Фин план'!#REF!</definedName>
    <definedName name="три" localSheetId="2">'[68]Фин план'!#REF!</definedName>
    <definedName name="три">'[68]Фин план'!#REF!</definedName>
    <definedName name="трин">[64]январь!$B$37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оль">[8]январь!$D$60</definedName>
    <definedName name="уголь_опл_ден">#REF!</definedName>
    <definedName name="уголь_опл_мет">#REF!</definedName>
    <definedName name="уголь_опл_откл">#REF!</definedName>
    <definedName name="уголь_опл_проч">#REF!</definedName>
    <definedName name="уголь_оплата">#REF!</definedName>
    <definedName name="уголь_потр">#REF!</definedName>
    <definedName name="уголь_тонн">[8]январь!$B$61</definedName>
    <definedName name="уголь_цена">[8]январь!$C$61</definedName>
    <definedName name="угпена">[58]заявка_на_произ!$A$127:$IV$127</definedName>
    <definedName name="угпена_ВСЕГО">#REF!</definedName>
    <definedName name="угпена_ОКСА_ВСЕГО">#REF!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[56]план!$G$2742</definedName>
    <definedName name="УИСО">[56]план!$G$2848</definedName>
    <definedName name="УОПС">#REF!</definedName>
    <definedName name="уплач">#REF!</definedName>
    <definedName name="УРС">[56]план!$G$3033</definedName>
    <definedName name="усл_кред_орг">#REF!</definedName>
    <definedName name="услуги">[8]январь!$D$78</definedName>
    <definedName name="УТК">[56]план!$G$2778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ууууу">#REF!</definedName>
    <definedName name="УЦС">[56]план!$G$2712</definedName>
    <definedName name="учебный">[56]план!$G$2551</definedName>
    <definedName name="ф">[55]кварталы!$L$1</definedName>
    <definedName name="ф1">[55]кварталы!$P$1</definedName>
    <definedName name="Файл">#REF!</definedName>
    <definedName name="фак">[55]Вып.П.П.!$F$8</definedName>
    <definedName name="ФАКТ">#REF!</definedName>
    <definedName name="факт_нараст_итог">[86]Факт!$A$15:$U$27</definedName>
    <definedName name="ФАКТ_ПОСТ">#REF!</definedName>
    <definedName name="ФАКТ_ПОСТ_1">#REF!</definedName>
    <definedName name="ФАКТ_ПОСТ_2">#REF!</definedName>
    <definedName name="ФАКТ_ПОСТ_3">#REF!</definedName>
    <definedName name="ФАКТ_ПОСТ_4">#REF!</definedName>
    <definedName name="ФАКТ_ПОСТ_5">#REF!</definedName>
    <definedName name="ФАКТ_ПРОДАЖ" localSheetId="1">#REF!</definedName>
    <definedName name="ФАКТ_ПРОДАЖ" localSheetId="2">#REF!</definedName>
    <definedName name="ФАКТ_ПРОДАЖ">#REF!</definedName>
    <definedName name="ФАКТ_тн" localSheetId="1">#REF!</definedName>
    <definedName name="ФАКТ_тн" localSheetId="2">#REF!</definedName>
    <definedName name="ФАКТ_тн">#REF!</definedName>
    <definedName name="факт1">#REF!</definedName>
    <definedName name="факт2">#REF!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>[0]!фвыапм\</definedName>
    <definedName name="фев.98">[55]База!$AE$1:$AE$65536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[8]январь!$D$24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[8]январь!$D$93</definedName>
    <definedName name="ФЛитраж">#REF!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рма2">#REF!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родукт">#REF!</definedName>
    <definedName name="ФТоннаж">#REF!</definedName>
    <definedName name="ФУпаковка">#REF!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Ц1">#REF!</definedName>
    <definedName name="ФЦ2">#REF!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х">[0]!х</definedName>
    <definedName name="хоз.работы">'[60]цены цехов'!$D$31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ВС">[56]план!$G$2236</definedName>
    <definedName name="цемент">[58]заявка_на_произ!$A$84:$IV$84</definedName>
    <definedName name="цемент_вн">#REF!</definedName>
    <definedName name="цемент_ВСЕГО">#REF!</definedName>
    <definedName name="цемент_РА">#REF!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_FeB">#REF!</definedName>
    <definedName name="цена_FeV">#REF!</definedName>
    <definedName name="цена_Nb">#REF!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П">#REF!</definedName>
    <definedName name="ЦЛК">'[60]цены цехов'!$D$56</definedName>
    <definedName name="ЦМОП">[56]план!$G$2653</definedName>
    <definedName name="ЦПТО">[56]план!$G$1858</definedName>
    <definedName name="ЦПШ">[56]план!$G$1828</definedName>
    <definedName name="ЦПШ_колич">[56]план!$C$1828</definedName>
    <definedName name="ЦРМО_2">[56]план!$G$3089</definedName>
    <definedName name="ЦРМО_3">[56]план!$G$3103</definedName>
    <definedName name="ЦРО">'[60]цены цехов'!$D$25</definedName>
    <definedName name="ЦТА">[56]план!$G$2283</definedName>
    <definedName name="цу">[0]!цу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[56]план!$G$2494</definedName>
    <definedName name="ЦУШ_колич">[56]план!$C$2494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ЭТЛ">[56]план!$G$2413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т">[64]январь!$B$35</definedName>
    <definedName name="четвертый">#REF!</definedName>
    <definedName name="четыр">[64]январь!$D$38</definedName>
    <definedName name="четыре">[64]январь!$D$35</definedName>
    <definedName name="ЧП1" localSheetId="1">'[23]Balance Sh+Indices'!#REF!</definedName>
    <definedName name="ЧП1" localSheetId="2">'[23]Balance Sh+Indices'!#REF!</definedName>
    <definedName name="ЧП1">'[23]Balance Sh+Indices'!#REF!</definedName>
    <definedName name="чугун_тов">'[56]Россия-экспорт'!$C$49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ес">[64]январь!$D$27</definedName>
    <definedName name="шесть">[64]январь!$B$31</definedName>
    <definedName name="шихт_ВАЦ">'[60]цены цехов'!$D$44</definedName>
    <definedName name="шихт_ЛАЦ">'[60]цены цехов'!$D$47</definedName>
    <definedName name="шлак">#REF!</definedName>
    <definedName name="шлак_глин_тонн">#REF!</definedName>
    <definedName name="шлак_глиноз_тонн">#REF!</definedName>
    <definedName name="шпат">[8]январь!$D$56</definedName>
    <definedName name="шпат_тонн">[8]январь!$B$56</definedName>
    <definedName name="штрафы">#REF!</definedName>
    <definedName name="ъ" localSheetId="1">#REF!</definedName>
    <definedName name="ъ" localSheetId="2">#REF!</definedName>
    <definedName name="ъ">#REF!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в">[0]!ыв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ь">[0]!ььь</definedName>
    <definedName name="э">[0]!э</definedName>
    <definedName name="эж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экспорт">[56]план!$G$14</definedName>
    <definedName name="эл.энергия">'[60]цены цехов'!$D$13</definedName>
    <definedName name="эл_энергия">[56]план!$G$2092</definedName>
    <definedName name="электро">[0]!электро</definedName>
    <definedName name="электрол_РА">#REF!</definedName>
    <definedName name="электролит_РА">#REF!</definedName>
    <definedName name="энерг._т">[8]январь!$B$65</definedName>
    <definedName name="энергетич">[8]январь!$D$65</definedName>
    <definedName name="энергия">[8]январь!$D$72</definedName>
    <definedName name="энергия_тонн">[8]январь!$B$72</definedName>
    <definedName name="энергия_цена">[8]январь!$C$72</definedName>
    <definedName name="ЭРЦ">[56]план!$G$2437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дл">[0]!юдл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">[55]кварталы!$D$1</definedName>
    <definedName name="я1">[55]кварталы!$H$1</definedName>
    <definedName name="я107">#REF!</definedName>
    <definedName name="я109">#REF!</definedName>
    <definedName name="я111">#REF!</definedName>
    <definedName name="я113">#REF!</definedName>
    <definedName name="я114">#REF!</definedName>
    <definedName name="янв.98">[55]База!$AC$1:$AC$65536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25725" fullCalcOnLoad="1"/>
</workbook>
</file>

<file path=xl/calcChain.xml><?xml version="1.0" encoding="utf-8"?>
<calcChain xmlns="http://schemas.openxmlformats.org/spreadsheetml/2006/main">
  <c r="F43" i="4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2"/>
  <c r="G32" s="1"/>
  <c r="F31"/>
  <c r="G31" s="1"/>
  <c r="F18"/>
  <c r="G18"/>
  <c r="F19"/>
  <c r="G19"/>
  <c r="F20"/>
  <c r="G20"/>
  <c r="F21"/>
  <c r="G21"/>
  <c r="F22"/>
  <c r="G22"/>
  <c r="F23"/>
  <c r="G23"/>
  <c r="F24"/>
  <c r="G24"/>
  <c r="F25"/>
  <c r="G25"/>
  <c r="G17"/>
  <c r="F17"/>
  <c r="E49"/>
  <c r="D49"/>
  <c r="E43"/>
  <c r="D43"/>
  <c r="E42"/>
  <c r="D42"/>
  <c r="E41"/>
  <c r="D41"/>
  <c r="E40"/>
  <c r="D40"/>
  <c r="E39"/>
  <c r="D39"/>
  <c r="E37"/>
  <c r="D37"/>
  <c r="E35"/>
  <c r="D35"/>
  <c r="E34"/>
  <c r="D34"/>
  <c r="E33"/>
  <c r="D33"/>
  <c r="E32"/>
  <c r="D32"/>
  <c r="E31"/>
  <c r="E44" s="1"/>
  <c r="D31"/>
  <c r="D44" s="1"/>
  <c r="E25"/>
  <c r="D25"/>
  <c r="E24"/>
  <c r="D24"/>
  <c r="E23"/>
  <c r="D23"/>
  <c r="E22"/>
  <c r="D22"/>
  <c r="E21"/>
  <c r="D21"/>
  <c r="E20"/>
  <c r="D20"/>
  <c r="E19"/>
  <c r="D19"/>
  <c r="E18"/>
  <c r="D18"/>
  <c r="E17"/>
  <c r="E26" s="1"/>
  <c r="D17"/>
  <c r="D26" s="1"/>
  <c r="E9"/>
  <c r="D9"/>
  <c r="G7"/>
  <c r="F7"/>
  <c r="F43" i="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2"/>
  <c r="G32" s="1"/>
  <c r="F31"/>
  <c r="G31" s="1"/>
  <c r="F18"/>
  <c r="G18"/>
  <c r="F19"/>
  <c r="G19"/>
  <c r="F20"/>
  <c r="G20"/>
  <c r="F21"/>
  <c r="G21"/>
  <c r="F22"/>
  <c r="G22"/>
  <c r="F23"/>
  <c r="G23"/>
  <c r="F24"/>
  <c r="G24"/>
  <c r="F25"/>
  <c r="G25"/>
  <c r="G17"/>
  <c r="F17"/>
  <c r="W49"/>
  <c r="V49"/>
  <c r="M49"/>
  <c r="L49"/>
  <c r="E49"/>
  <c r="D49"/>
  <c r="M43"/>
  <c r="L43"/>
  <c r="E43"/>
  <c r="D43"/>
  <c r="U43"/>
  <c r="T43"/>
  <c r="M42"/>
  <c r="L42"/>
  <c r="E42"/>
  <c r="D42"/>
  <c r="U42"/>
  <c r="T42"/>
  <c r="M41"/>
  <c r="L41"/>
  <c r="E41"/>
  <c r="D41"/>
  <c r="U41"/>
  <c r="T41"/>
  <c r="M40"/>
  <c r="L40"/>
  <c r="E40"/>
  <c r="D40"/>
  <c r="U40"/>
  <c r="T40"/>
  <c r="M39"/>
  <c r="L39"/>
  <c r="E39"/>
  <c r="D39"/>
  <c r="U39"/>
  <c r="T39"/>
  <c r="U38"/>
  <c r="T38"/>
  <c r="M37"/>
  <c r="L37"/>
  <c r="E37"/>
  <c r="D37"/>
  <c r="U37"/>
  <c r="T37"/>
  <c r="U36"/>
  <c r="T36"/>
  <c r="M35"/>
  <c r="L35"/>
  <c r="E35"/>
  <c r="D35"/>
  <c r="U35"/>
  <c r="T35"/>
  <c r="M34"/>
  <c r="L34"/>
  <c r="E34"/>
  <c r="D34"/>
  <c r="U34"/>
  <c r="T34"/>
  <c r="T33" s="1"/>
  <c r="M33"/>
  <c r="L33"/>
  <c r="E33"/>
  <c r="D33"/>
  <c r="M32"/>
  <c r="L32"/>
  <c r="E32"/>
  <c r="D32"/>
  <c r="U32"/>
  <c r="T32"/>
  <c r="M31"/>
  <c r="M44" s="1"/>
  <c r="L31"/>
  <c r="L44" s="1"/>
  <c r="E31"/>
  <c r="E44" s="1"/>
  <c r="D31"/>
  <c r="D44" s="1"/>
  <c r="M25"/>
  <c r="L25"/>
  <c r="E25"/>
  <c r="D25"/>
  <c r="U25"/>
  <c r="T25"/>
  <c r="M24"/>
  <c r="L24"/>
  <c r="E24"/>
  <c r="D24"/>
  <c r="U24"/>
  <c r="T24"/>
  <c r="M23"/>
  <c r="L23"/>
  <c r="E23"/>
  <c r="D23"/>
  <c r="U23"/>
  <c r="T23"/>
  <c r="M22"/>
  <c r="L22"/>
  <c r="E22"/>
  <c r="D22"/>
  <c r="U22"/>
  <c r="T22"/>
  <c r="M21"/>
  <c r="L21"/>
  <c r="E21"/>
  <c r="D21"/>
  <c r="U21"/>
  <c r="T21"/>
  <c r="M20"/>
  <c r="L20"/>
  <c r="E20"/>
  <c r="D20"/>
  <c r="U20"/>
  <c r="T20"/>
  <c r="M19"/>
  <c r="L19"/>
  <c r="E19"/>
  <c r="D19"/>
  <c r="U19"/>
  <c r="T19"/>
  <c r="M18"/>
  <c r="L18"/>
  <c r="E18"/>
  <c r="D18"/>
  <c r="U18"/>
  <c r="T18"/>
  <c r="M17"/>
  <c r="M26" s="1"/>
  <c r="L17"/>
  <c r="L26" s="1"/>
  <c r="E17"/>
  <c r="E26" s="1"/>
  <c r="D17"/>
  <c r="D26" s="1"/>
  <c r="M9"/>
  <c r="M10" s="1"/>
  <c r="M12" s="1"/>
  <c r="L9"/>
  <c r="E9"/>
  <c r="E10" s="1"/>
  <c r="E12" s="1"/>
  <c r="D9"/>
  <c r="T9"/>
  <c r="W7"/>
  <c r="V7"/>
  <c r="O7"/>
  <c r="N7"/>
  <c r="G7"/>
  <c r="F7"/>
  <c r="E49" i="1"/>
  <c r="D49"/>
  <c r="E43"/>
  <c r="D43"/>
  <c r="E42"/>
  <c r="D42"/>
  <c r="E41"/>
  <c r="D41"/>
  <c r="E40"/>
  <c r="D40"/>
  <c r="E39"/>
  <c r="D39"/>
  <c r="E37"/>
  <c r="D37"/>
  <c r="E35"/>
  <c r="D35"/>
  <c r="E34"/>
  <c r="D34"/>
  <c r="E33"/>
  <c r="D33"/>
  <c r="E32"/>
  <c r="D32"/>
  <c r="E31"/>
  <c r="E44" s="1"/>
  <c r="D31"/>
  <c r="D44" s="1"/>
  <c r="E25"/>
  <c r="D25"/>
  <c r="E24"/>
  <c r="D24"/>
  <c r="E23"/>
  <c r="D23"/>
  <c r="E22"/>
  <c r="D22"/>
  <c r="E21"/>
  <c r="D21"/>
  <c r="E20"/>
  <c r="D20"/>
  <c r="E19"/>
  <c r="D19"/>
  <c r="E18"/>
  <c r="D18"/>
  <c r="E17"/>
  <c r="E26" s="1"/>
  <c r="D17"/>
  <c r="D26" s="1"/>
  <c r="E9"/>
  <c r="D9"/>
  <c r="G7"/>
  <c r="F7"/>
  <c r="E10" i="4" l="1"/>
  <c r="E12" s="1"/>
  <c r="G33"/>
  <c r="F33"/>
  <c r="D54"/>
  <c r="D68" s="1"/>
  <c r="E54"/>
  <c r="E68" s="1"/>
  <c r="F9"/>
  <c r="E10" i="1"/>
  <c r="E12" s="1"/>
  <c r="U33" i="3"/>
  <c r="F9"/>
  <c r="N9"/>
  <c r="U9"/>
  <c r="T17"/>
  <c r="T26" s="1"/>
  <c r="U17"/>
  <c r="D54"/>
  <c r="D68" s="1"/>
  <c r="E54"/>
  <c r="E68" s="1"/>
  <c r="L54"/>
  <c r="L68" s="1"/>
  <c r="M54"/>
  <c r="M68" s="1"/>
  <c r="T31"/>
  <c r="T44" s="1"/>
  <c r="U31"/>
  <c r="T49"/>
  <c r="T54" s="1"/>
  <c r="T68" s="1"/>
  <c r="U49"/>
  <c r="F9" i="1"/>
  <c r="D54"/>
  <c r="D68" s="1"/>
  <c r="E54"/>
  <c r="E68" s="1"/>
  <c r="F44" i="4" l="1"/>
  <c r="G44"/>
  <c r="F26"/>
  <c r="G26"/>
  <c r="F10"/>
  <c r="F12" s="1"/>
  <c r="G9"/>
  <c r="G10" s="1"/>
  <c r="G12" s="1"/>
  <c r="U44" i="3"/>
  <c r="U26"/>
  <c r="U10"/>
  <c r="U12" s="1"/>
  <c r="V9"/>
  <c r="N10"/>
  <c r="N12" s="1"/>
  <c r="O9"/>
  <c r="O10" s="1"/>
  <c r="O12" s="1"/>
  <c r="F10"/>
  <c r="F12" s="1"/>
  <c r="G9"/>
  <c r="G10" s="1"/>
  <c r="G12" s="1"/>
  <c r="U54"/>
  <c r="U68" s="1"/>
  <c r="F10" i="1"/>
  <c r="F12" s="1"/>
  <c r="G9"/>
  <c r="G10" s="1"/>
  <c r="G12" s="1"/>
  <c r="G54" i="4" l="1"/>
  <c r="F54"/>
  <c r="N38" i="3"/>
  <c r="O38" s="1"/>
  <c r="N36"/>
  <c r="O36" s="1"/>
  <c r="V18"/>
  <c r="W18" s="1"/>
  <c r="N18"/>
  <c r="O18" s="1"/>
  <c r="V34"/>
  <c r="N17"/>
  <c r="V19"/>
  <c r="W19" s="1"/>
  <c r="N19"/>
  <c r="O19" s="1"/>
  <c r="V20"/>
  <c r="W20" s="1"/>
  <c r="N20"/>
  <c r="O20" s="1"/>
  <c r="V21"/>
  <c r="W21" s="1"/>
  <c r="N21"/>
  <c r="O21" s="1"/>
  <c r="V22"/>
  <c r="W22" s="1"/>
  <c r="N22"/>
  <c r="O22" s="1"/>
  <c r="V23"/>
  <c r="W23" s="1"/>
  <c r="N23"/>
  <c r="O23" s="1"/>
  <c r="V24"/>
  <c r="W24" s="1"/>
  <c r="N24"/>
  <c r="O24" s="1"/>
  <c r="V25"/>
  <c r="W25" s="1"/>
  <c r="N25"/>
  <c r="O25" s="1"/>
  <c r="V32"/>
  <c r="W32" s="1"/>
  <c r="N32"/>
  <c r="O32" s="1"/>
  <c r="N34"/>
  <c r="V35"/>
  <c r="W35" s="1"/>
  <c r="N35"/>
  <c r="O35" s="1"/>
  <c r="V36"/>
  <c r="W36" s="1"/>
  <c r="V37"/>
  <c r="W37" s="1"/>
  <c r="N37"/>
  <c r="O37" s="1"/>
  <c r="V38"/>
  <c r="W38" s="1"/>
  <c r="V39"/>
  <c r="W39" s="1"/>
  <c r="N39"/>
  <c r="O39" s="1"/>
  <c r="V40"/>
  <c r="W40" s="1"/>
  <c r="N40"/>
  <c r="O40" s="1"/>
  <c r="V41"/>
  <c r="W41" s="1"/>
  <c r="N41"/>
  <c r="O41" s="1"/>
  <c r="V42"/>
  <c r="W42" s="1"/>
  <c r="N42"/>
  <c r="O42" s="1"/>
  <c r="V43"/>
  <c r="W43" s="1"/>
  <c r="N43"/>
  <c r="O43" s="1"/>
  <c r="N31"/>
  <c r="V10"/>
  <c r="V12" s="1"/>
  <c r="W9"/>
  <c r="W10" s="1"/>
  <c r="W12" s="1"/>
  <c r="V17"/>
  <c r="V31"/>
  <c r="F38" i="1"/>
  <c r="G38" s="1"/>
  <c r="F36"/>
  <c r="G36" s="1"/>
  <c r="F17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31"/>
  <c r="F32"/>
  <c r="G32" s="1"/>
  <c r="F34"/>
  <c r="F35"/>
  <c r="G35" s="1"/>
  <c r="F37"/>
  <c r="G37" s="1"/>
  <c r="F39"/>
  <c r="G39" s="1"/>
  <c r="F40"/>
  <c r="G40" s="1"/>
  <c r="F41"/>
  <c r="G41" s="1"/>
  <c r="F42"/>
  <c r="G42" s="1"/>
  <c r="F43"/>
  <c r="G43" s="1"/>
  <c r="W31" i="3" l="1"/>
  <c r="V26"/>
  <c r="W17"/>
  <c r="W26" s="1"/>
  <c r="O31"/>
  <c r="O34"/>
  <c r="O33" s="1"/>
  <c r="N33"/>
  <c r="N44" s="1"/>
  <c r="G33"/>
  <c r="F33"/>
  <c r="F44" s="1"/>
  <c r="N26"/>
  <c r="O17"/>
  <c r="O26" s="1"/>
  <c r="F26"/>
  <c r="G26"/>
  <c r="W34"/>
  <c r="W33" s="1"/>
  <c r="V33"/>
  <c r="V44" s="1"/>
  <c r="V54" s="1"/>
  <c r="G34" i="1"/>
  <c r="G33" s="1"/>
  <c r="F33"/>
  <c r="F44"/>
  <c r="G31"/>
  <c r="G44" s="1"/>
  <c r="F26"/>
  <c r="G17"/>
  <c r="G26" s="1"/>
  <c r="F54" i="3" l="1"/>
  <c r="N54"/>
  <c r="G44"/>
  <c r="G54" s="1"/>
  <c r="O44"/>
  <c r="O54" s="1"/>
  <c r="W44"/>
  <c r="W54" s="1"/>
  <c r="G54" i="1"/>
  <c r="F54"/>
</calcChain>
</file>

<file path=xl/sharedStrings.xml><?xml version="1.0" encoding="utf-8"?>
<sst xmlns="http://schemas.openxmlformats.org/spreadsheetml/2006/main" count="677" uniqueCount="70">
  <si>
    <t>Расчет НВВ ООО "Новокузнецкая теплосетевая компания"</t>
  </si>
  <si>
    <t xml:space="preserve"> на долгосрочный период регулирования 2016 - 2018 гг.</t>
  </si>
  <si>
    <t>по системе теплоснабжения ООО "КузнецкТеплоСбыт"</t>
  </si>
  <si>
    <t>по системе теплоснабжения ОАО "Кузнецкая ТЭЦ"</t>
  </si>
  <si>
    <t>по системе теплоснабжения ООО "Центральная ТЭЦ"</t>
  </si>
  <si>
    <t>Долгосрочные параметры регулирования</t>
  </si>
  <si>
    <t>№</t>
  </si>
  <si>
    <t>Показатели</t>
  </si>
  <si>
    <t>Ед.изм.</t>
  </si>
  <si>
    <t>Утверждено РЭК на 2015 г.</t>
  </si>
  <si>
    <t>Предложение на 2016 г.</t>
  </si>
  <si>
    <t>План на 2017 г.</t>
  </si>
  <si>
    <t>План на 2018 г.</t>
  </si>
  <si>
    <t>инфляция</t>
  </si>
  <si>
    <t>%</t>
  </si>
  <si>
    <t>-</t>
  </si>
  <si>
    <t>индекс эффективности операционных расходов</t>
  </si>
  <si>
    <t>количество активов (протяженность тепловых сетей)</t>
  </si>
  <si>
    <t>км</t>
  </si>
  <si>
    <t>индекс изменения количества активов</t>
  </si>
  <si>
    <t>коэффициент эластичности затрат по росту активов</t>
  </si>
  <si>
    <t>итого коэффициент индексации</t>
  </si>
  <si>
    <t>Расчет подконтрольных расходов</t>
  </si>
  <si>
    <t>1</t>
  </si>
  <si>
    <t>Расходы на сырье и материалы</t>
  </si>
  <si>
    <t>тыс.руб.</t>
  </si>
  <si>
    <t>2</t>
  </si>
  <si>
    <t>Оплата труда</t>
  </si>
  <si>
    <t>3</t>
  </si>
  <si>
    <t>Ремонт основных средств, выполняемый подрядным способом</t>
  </si>
  <si>
    <t>4</t>
  </si>
  <si>
    <t>Расходы на выполнение работ и услуг производственного характера, выполняемых по договорам со сторонними организациями или предпринимателями</t>
  </si>
  <si>
    <t>5</t>
  </si>
  <si>
    <t>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</si>
  <si>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6</t>
  </si>
  <si>
    <t>Расходы на обучение персонала</t>
  </si>
  <si>
    <t>7</t>
  </si>
  <si>
    <t>Расходы на страхование производственных объектов, учитываемые при определении налоговой базы по налогу на прибыль</t>
  </si>
  <si>
    <t>8</t>
  </si>
  <si>
    <t>Другие расходы, связанные с производством и (или) реализацией реализацией продукции, в том числе</t>
  </si>
  <si>
    <t>9</t>
  </si>
  <si>
    <t>Расходы социального характера из прибыли</t>
  </si>
  <si>
    <t>ИТОГО подконтрольные расходы</t>
  </si>
  <si>
    <t>Расчет неподконтрольных расходов</t>
  </si>
  <si>
    <t>Прочие покупаемые энергетические ресурсы</t>
  </si>
  <si>
    <t>Плата за аренду имущества и лизинг</t>
  </si>
  <si>
    <t>Налоги,всего, в том числе:</t>
  </si>
  <si>
    <t>3.1</t>
  </si>
  <si>
    <t>Налог на землю</t>
  </si>
  <si>
    <t>3.2</t>
  </si>
  <si>
    <t>Налог на имущество</t>
  </si>
  <si>
    <t>3.3</t>
  </si>
  <si>
    <t>Прочие налоги и сборы</t>
  </si>
  <si>
    <t>Отчисления на социальные нужды (ЕСН)</t>
  </si>
  <si>
    <t>Прочие неподконтрольные расходы</t>
  </si>
  <si>
    <t>Налог на прибыль</t>
  </si>
  <si>
    <t>Амортизация</t>
  </si>
  <si>
    <t>Расходы на услуги банка</t>
  </si>
  <si>
    <t>Расходы на обслуживание заемных средств</t>
  </si>
  <si>
    <t>10</t>
  </si>
  <si>
    <t>Прибыль на развитие</t>
  </si>
  <si>
    <t>Итого неподконтрольные расходы</t>
  </si>
  <si>
    <t>Выпадающие доходы (+) / экономия средств (-), по результатам предыдущего периода регулирования</t>
  </si>
  <si>
    <t>3.</t>
  </si>
  <si>
    <t>Недополученный доход (+) / Избыток средств (-) по результатам предыдущего периода регулирования</t>
  </si>
  <si>
    <t>ИТОГО НВВ на содержание объектов электросетевого хозяйства</t>
  </si>
  <si>
    <t>ИТОГО НВВ на содержание сетей</t>
  </si>
  <si>
    <t>4.</t>
  </si>
  <si>
    <t>Генеральный директор</t>
  </si>
  <si>
    <t>В.О. Кузенский</t>
  </si>
</sst>
</file>

<file path=xl/styles.xml><?xml version="1.0" encoding="utf-8"?>
<styleSheet xmlns="http://schemas.openxmlformats.org/spreadsheetml/2006/main">
  <numFmts count="42">
    <numFmt numFmtId="7" formatCode="#,##0.00&quot;р.&quot;;\-#,##0.00&quot;р.&quot;"/>
    <numFmt numFmtId="41" formatCode="_-* #,##0_р_._-;\-* #,##0_р_._-;_-* &quot;-&quot;_р_._-;_-@_-"/>
    <numFmt numFmtId="43" formatCode="_-* #,##0.00_р_._-;\-* #,##0.00_р_._-;_-* &quot;-&quot;??_р_._-;_-@_-"/>
    <numFmt numFmtId="164" formatCode="0.0%"/>
    <numFmt numFmtId="165" formatCode="0.000"/>
    <numFmt numFmtId="166" formatCode="#,##0.00_р_."/>
    <numFmt numFmtId="167" formatCode="#.##0\.00"/>
    <numFmt numFmtId="168" formatCode="#\.00"/>
    <numFmt numFmtId="169" formatCode="\$#\.0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_);_(* \(#,##0\);_(* &quot;-&quot;??_);_(@_)"/>
    <numFmt numFmtId="173" formatCode="#,##0;[Red]#,##0"/>
    <numFmt numFmtId="174" formatCode="&quot;\&quot;#,##0;[Red]\-&quot;\&quot;#,##0"/>
    <numFmt numFmtId="175" formatCode="\£#,##0_);\(\£#,##0\)"/>
    <numFmt numFmtId="176" formatCode="_-* #,##0\ _F_B_-;\-* #,##0\ _F_B_-;_-* &quot;-&quot;\ _F_B_-;_-@_-"/>
    <numFmt numFmtId="177" formatCode="_-* #,##0.00_-;\-* #,##0.00_-;_-* &quot;-&quot;??_-;_-@_-"/>
    <numFmt numFmtId="178" formatCode="_-* #,##0\ &quot;FB&quot;_-;\-* #,##0\ &quot;FB&quot;_-;_-* &quot;-&quot;\ &quot;FB&quot;_-;_-@_-"/>
    <numFmt numFmtId="179" formatCode="_(* #,##0.00_);[Red]_(* \(#,##0.00\);_(* &quot;-&quot;??_);_(@_)"/>
    <numFmt numFmtId="180" formatCode="_-* #,##0.00\ &quot;FB&quot;_-;\-* #,##0.00\ &quot;FB&quot;_-;_-* &quot;-&quot;??\ &quot;FB&quot;_-;_-@_-"/>
    <numFmt numFmtId="181" formatCode="&quot;$&quot;#,##0\ ;\(&quot;$&quot;#,##0\)"/>
    <numFmt numFmtId="182" formatCode="0.0\x"/>
    <numFmt numFmtId="183" formatCode="_-* #,##0.00[$€-1]_-;\-* #,##0.00[$€-1]_-;_-* &quot;-&quot;??[$€-1]_-"/>
    <numFmt numFmtId="184" formatCode="_-* #,##0.00\ _F_B_-;\-* #,##0.00\ _F_B_-;_-* &quot;-&quot;??\ _F_B_-;_-@_-"/>
    <numFmt numFmtId="185" formatCode="_(* #,##0.00_);_(* \(#,##0.00\);_(* &quot;-&quot;??_);_(@_)"/>
    <numFmt numFmtId="186" formatCode="#,##0.0_);[Red]\(#,##0.0\)"/>
    <numFmt numFmtId="187" formatCode="_-* #,##0_-;_-* #,##0\-;_-* &quot;-&quot;_-;_-@_-"/>
    <numFmt numFmtId="188" formatCode="_-* #,##0.00_-;_-* #,##0.00\-;_-* &quot;-&quot;??_-;_-@_-"/>
    <numFmt numFmtId="189" formatCode="_-* #,##0\ _$_-;\-* #,##0\ _$_-;_-* &quot;-&quot;\ _$_-;_-@_-"/>
    <numFmt numFmtId="190" formatCode="_-* #,##0.00\ _$_-;\-* #,##0.00\ _$_-;_-* &quot;-&quot;??\ _$_-;_-@_-"/>
    <numFmt numFmtId="191" formatCode="_-* #,##0\ &quot;$&quot;_-;\-* #,##0\ &quot;$&quot;_-;_-* &quot;-&quot;\ &quot;$&quot;_-;_-@_-"/>
    <numFmt numFmtId="192" formatCode="_-* #,##0.00\ &quot;$&quot;_-;\-* #,##0.00\ &quot;$&quot;_-;_-* &quot;-&quot;??\ &quot;$&quot;_-;_-@_-"/>
    <numFmt numFmtId="193" formatCode="_(* #,##0.000_);[Red]_(* \(#,##0.000\);_(* &quot;-&quot;??_);_(@_)"/>
    <numFmt numFmtId="194" formatCode="&quot;$&quot;#,##0.0_);\(&quot;$&quot;#,##0.0\)"/>
    <numFmt numFmtId="195" formatCode="0.00\x"/>
    <numFmt numFmtId="196" formatCode="0.0000"/>
    <numFmt numFmtId="197" formatCode="_-&quot;F&quot;\ * #,##0_-;_-&quot;F&quot;\ * #,##0\-;_-&quot;F&quot;\ * &quot;-&quot;_-;_-@_-"/>
    <numFmt numFmtId="198" formatCode="_-&quot;F&quot;\ * #,##0.00_-;_-&quot;F&quot;\ * #,##0.00\-;_-&quot;F&quot;\ * &quot;-&quot;??_-;_-@_-"/>
    <numFmt numFmtId="199" formatCode="\¥#,##0_);\(\¥#,##0\)"/>
    <numFmt numFmtId="200" formatCode="General_)"/>
    <numFmt numFmtId="201" formatCode="#,##0\т"/>
    <numFmt numFmtId="202" formatCode="%#\.00"/>
  </numFmts>
  <fonts count="10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sz val="12"/>
      <color rgb="FFC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Book Antiqua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8"/>
      <name val="Helv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Tms Rmn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i/>
      <sz val="8"/>
      <name val="Helv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Times New Roman CYR"/>
      <charset val="204"/>
    </font>
    <font>
      <sz val="10"/>
      <name val="MS Sans Serif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name val="Arial Cyr"/>
    </font>
    <font>
      <sz val="8"/>
      <name val="Arial Cyr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81">
    <xf numFmtId="0" fontId="0" fillId="0" borderId="0"/>
    <xf numFmtId="0" fontId="6" fillId="0" borderId="0" applyBorder="0">
      <alignment horizontal="center" vertical="center" wrapText="1"/>
    </xf>
    <xf numFmtId="0" fontId="7" fillId="0" borderId="0"/>
    <xf numFmtId="0" fontId="10" fillId="0" borderId="0" applyFont="0" applyFill="0" applyBorder="0" applyAlignment="0"/>
    <xf numFmtId="0" fontId="11" fillId="0" borderId="3">
      <protection locked="0"/>
    </xf>
    <xf numFmtId="167" fontId="11" fillId="0" borderId="0">
      <protection locked="0"/>
    </xf>
    <xf numFmtId="168" fontId="11" fillId="0" borderId="0">
      <protection locked="0"/>
    </xf>
    <xf numFmtId="169" fontId="11" fillId="0" borderId="0">
      <protection locked="0"/>
    </xf>
    <xf numFmtId="0" fontId="11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3" fillId="2" borderId="4" applyNumberFormat="0" applyFill="0" applyBorder="0" applyAlignment="0">
      <alignment horizontal="left"/>
    </xf>
    <xf numFmtId="0" fontId="14" fillId="2" borderId="0" applyNumberFormat="0" applyFill="0" applyBorder="0" applyAlignment="0"/>
    <xf numFmtId="0" fontId="15" fillId="3" borderId="4" applyNumberFormat="0" applyFill="0" applyBorder="0" applyAlignment="0">
      <alignment horizontal="left"/>
    </xf>
    <xf numFmtId="0" fontId="16" fillId="4" borderId="0" applyNumberFormat="0" applyFill="0" applyBorder="0" applyAlignment="0"/>
    <xf numFmtId="0" fontId="17" fillId="0" borderId="0" applyNumberFormat="0" applyFill="0" applyBorder="0" applyAlignment="0"/>
    <xf numFmtId="0" fontId="18" fillId="0" borderId="5" applyNumberFormat="0" applyFill="0" applyBorder="0" applyAlignment="0">
      <alignment horizontal="left"/>
    </xf>
    <xf numFmtId="0" fontId="19" fillId="5" borderId="6" applyNumberFormat="0" applyFill="0" applyBorder="0" applyAlignment="0">
      <alignment horizontal="centerContinuous"/>
    </xf>
    <xf numFmtId="0" fontId="20" fillId="0" borderId="0" applyNumberFormat="0" applyFill="0" applyBorder="0" applyAlignment="0"/>
    <xf numFmtId="0" fontId="20" fillId="6" borderId="1" applyNumberFormat="0" applyFill="0" applyBorder="0" applyAlignment="0"/>
    <xf numFmtId="0" fontId="21" fillId="0" borderId="5" applyNumberFormat="0" applyFill="0" applyBorder="0" applyAlignment="0"/>
    <xf numFmtId="0" fontId="20" fillId="0" borderId="0" applyNumberFormat="0" applyFill="0" applyBorder="0" applyAlignment="0"/>
    <xf numFmtId="0" fontId="22" fillId="0" borderId="0">
      <alignment horizontal="right"/>
    </xf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/>
    <xf numFmtId="0" fontId="28" fillId="7" borderId="0"/>
    <xf numFmtId="0" fontId="29" fillId="0" borderId="0" applyNumberFormat="0" applyFill="0" applyBorder="0" applyAlignment="0" applyProtection="0"/>
    <xf numFmtId="38" fontId="30" fillId="0" borderId="0" applyNumberFormat="0" applyFill="0" applyBorder="0" applyAlignment="0" applyProtection="0">
      <alignment horizontal="right"/>
      <protection locked="0"/>
    </xf>
    <xf numFmtId="0" fontId="31" fillId="0" borderId="0" applyNumberFormat="0" applyFill="0" applyBorder="0" applyAlignment="0" applyProtection="0"/>
    <xf numFmtId="175" fontId="32" fillId="0" borderId="0" applyFont="0" applyFill="0" applyBorder="0" applyAlignment="0" applyProtection="0"/>
    <xf numFmtId="0" fontId="33" fillId="0" borderId="0"/>
    <xf numFmtId="0" fontId="34" fillId="0" borderId="0" applyFill="0" applyBorder="0" applyAlignment="0"/>
    <xf numFmtId="0" fontId="23" fillId="8" borderId="0" applyNumberFormat="0" applyFont="0" applyBorder="0" applyAlignment="0"/>
    <xf numFmtId="0" fontId="35" fillId="0" borderId="1" applyNumberFormat="0" applyFont="0" applyFill="0" applyProtection="0">
      <alignment horizontal="centerContinuous" vertical="center"/>
    </xf>
    <xf numFmtId="0" fontId="36" fillId="9" borderId="0" applyNumberFormat="0" applyFont="0" applyBorder="0" applyAlignment="0" applyProtection="0"/>
    <xf numFmtId="0" fontId="35" fillId="0" borderId="0" applyNumberFormat="0" applyFill="0" applyBorder="0" applyProtection="0">
      <alignment horizontal="center" vertical="center"/>
    </xf>
    <xf numFmtId="176" fontId="23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177" fontId="23" fillId="0" borderId="0" applyFont="0" applyFill="0" applyBorder="0" applyAlignment="0" applyProtection="0"/>
    <xf numFmtId="3" fontId="39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180" fontId="23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27" fillId="10" borderId="0"/>
    <xf numFmtId="0" fontId="28" fillId="11" borderId="0"/>
    <xf numFmtId="14" fontId="40" fillId="0" borderId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38" fontId="36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8" fillId="0" borderId="7" applyNumberFormat="0" applyFont="0" applyFill="0" applyAlignment="0" applyProtection="0"/>
    <xf numFmtId="0" fontId="41" fillId="0" borderId="0" applyFill="0" applyBorder="0" applyAlignment="0" applyProtection="0"/>
    <xf numFmtId="18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42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2" fontId="39" fillId="0" borderId="0" applyFont="0" applyFill="0" applyBorder="0" applyAlignment="0" applyProtection="0"/>
    <xf numFmtId="15" fontId="23" fillId="0" borderId="0">
      <alignment vertical="center"/>
    </xf>
    <xf numFmtId="0" fontId="43" fillId="0" borderId="0" applyFill="0" applyBorder="0" applyProtection="0">
      <alignment horizontal="left"/>
    </xf>
    <xf numFmtId="185" fontId="44" fillId="0" borderId="0" applyNumberFormat="0" applyFill="0" applyBorder="0" applyAlignment="0" applyProtection="0">
      <alignment horizontal="center"/>
    </xf>
    <xf numFmtId="0" fontId="38" fillId="0" borderId="0" applyFont="0" applyFill="0" applyBorder="0" applyAlignment="0" applyProtection="0">
      <alignment horizontal="right"/>
    </xf>
    <xf numFmtId="0" fontId="45" fillId="0" borderId="0" applyProtection="0">
      <alignment horizontal="right"/>
    </xf>
    <xf numFmtId="0" fontId="46" fillId="0" borderId="8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>
      <alignment horizontal="center"/>
    </xf>
    <xf numFmtId="38" fontId="48" fillId="0" borderId="0"/>
    <xf numFmtId="38" fontId="49" fillId="0" borderId="0">
      <alignment horizontal="left"/>
    </xf>
    <xf numFmtId="0" fontId="50" fillId="0" borderId="0" applyProtection="0">
      <alignment horizontal="left"/>
    </xf>
    <xf numFmtId="0" fontId="47" fillId="0" borderId="0">
      <alignment horizontal="center"/>
    </xf>
    <xf numFmtId="0" fontId="51" fillId="0" borderId="9" applyNumberFormat="0" applyFill="0" applyBorder="0" applyAlignment="0" applyProtection="0">
      <alignment horizontal="left"/>
    </xf>
    <xf numFmtId="186" fontId="52" fillId="12" borderId="0" applyNumberFormat="0" applyBorder="0" applyAlignment="0" applyProtection="0">
      <protection locked="0"/>
    </xf>
    <xf numFmtId="0" fontId="53" fillId="0" borderId="0"/>
    <xf numFmtId="0" fontId="23" fillId="0" borderId="0"/>
    <xf numFmtId="0" fontId="23" fillId="13" borderId="0" applyNumberFormat="0" applyFont="0" applyBorder="0" applyAlignment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>
      <alignment vertical="center"/>
    </xf>
    <xf numFmtId="18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82" fontId="56" fillId="0" borderId="0" applyFont="0" applyFill="0" applyBorder="0" applyAlignment="0" applyProtection="0"/>
    <xf numFmtId="37" fontId="57" fillId="0" borderId="0"/>
    <xf numFmtId="196" fontId="10" fillId="0" borderId="0"/>
    <xf numFmtId="37" fontId="58" fillId="12" borderId="4" applyBorder="0">
      <alignment horizontal="left" vertical="center" indent="2"/>
    </xf>
    <xf numFmtId="0" fontId="59" fillId="0" borderId="0"/>
    <xf numFmtId="0" fontId="60" fillId="0" borderId="0"/>
    <xf numFmtId="0" fontId="7" fillId="0" borderId="0"/>
    <xf numFmtId="0" fontId="61" fillId="0" borderId="0"/>
    <xf numFmtId="0" fontId="62" fillId="0" borderId="0"/>
    <xf numFmtId="40" fontId="63" fillId="14" borderId="0">
      <alignment horizontal="right"/>
    </xf>
    <xf numFmtId="0" fontId="64" fillId="13" borderId="0">
      <alignment horizontal="center"/>
    </xf>
    <xf numFmtId="0" fontId="65" fillId="15" borderId="0"/>
    <xf numFmtId="0" fontId="66" fillId="14" borderId="0" applyBorder="0">
      <alignment horizontal="centerContinuous"/>
    </xf>
    <xf numFmtId="0" fontId="67" fillId="15" borderId="0" applyBorder="0">
      <alignment horizontal="centerContinuous"/>
    </xf>
    <xf numFmtId="0" fontId="46" fillId="0" borderId="0" applyNumberFormat="0" applyFill="0" applyBorder="0" applyAlignment="0" applyProtection="0"/>
    <xf numFmtId="0" fontId="68" fillId="0" borderId="0"/>
    <xf numFmtId="1" fontId="69" fillId="0" borderId="0" applyProtection="0">
      <alignment horizontal="right" vertical="center"/>
    </xf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>
      <alignment horizontal="left"/>
      <protection locked="0"/>
    </xf>
    <xf numFmtId="0" fontId="71" fillId="0" borderId="10">
      <alignment vertical="center"/>
    </xf>
    <xf numFmtId="0" fontId="40" fillId="0" borderId="11"/>
    <xf numFmtId="0" fontId="32" fillId="0" borderId="0" applyFill="0" applyBorder="0" applyAlignment="0" applyProtection="0"/>
    <xf numFmtId="0" fontId="22" fillId="0" borderId="0" applyNumberFormat="0" applyFill="0" applyBorder="0" applyAlignment="0" applyProtection="0">
      <alignment horizontal="center"/>
    </xf>
    <xf numFmtId="0" fontId="72" fillId="0" borderId="0"/>
    <xf numFmtId="0" fontId="73" fillId="0" borderId="0"/>
    <xf numFmtId="0" fontId="74" fillId="0" borderId="0" applyBorder="0" applyProtection="0">
      <alignment vertical="center"/>
    </xf>
    <xf numFmtId="0" fontId="74" fillId="0" borderId="1" applyBorder="0" applyProtection="0">
      <alignment horizontal="right" vertical="center"/>
    </xf>
    <xf numFmtId="0" fontId="75" fillId="16" borderId="0" applyBorder="0" applyProtection="0">
      <alignment horizontal="centerContinuous" vertical="center"/>
    </xf>
    <xf numFmtId="0" fontId="75" fillId="17" borderId="1" applyBorder="0" applyProtection="0">
      <alignment horizontal="centerContinuous" vertical="center"/>
    </xf>
    <xf numFmtId="0" fontId="76" fillId="0" borderId="0"/>
    <xf numFmtId="0" fontId="62" fillId="0" borderId="0"/>
    <xf numFmtId="0" fontId="77" fillId="0" borderId="0" applyFill="0" applyBorder="0" applyProtection="0">
      <alignment horizontal="left"/>
    </xf>
    <xf numFmtId="0" fontId="43" fillId="0" borderId="12" applyFill="0" applyBorder="0" applyProtection="0">
      <alignment horizontal="left" vertical="top"/>
    </xf>
    <xf numFmtId="0" fontId="78" fillId="0" borderId="0">
      <alignment horizontal="centerContinuous"/>
    </xf>
    <xf numFmtId="0" fontId="79" fillId="0" borderId="0"/>
    <xf numFmtId="0" fontId="80" fillId="0" borderId="0"/>
    <xf numFmtId="0" fontId="8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2" fillId="0" borderId="0"/>
    <xf numFmtId="0" fontId="39" fillId="0" borderId="13" applyNumberFormat="0" applyFont="0" applyFill="0" applyAlignment="0" applyProtection="0"/>
    <xf numFmtId="0" fontId="83" fillId="0" borderId="0">
      <alignment horizontal="fill"/>
    </xf>
    <xf numFmtId="0" fontId="2" fillId="0" borderId="0"/>
    <xf numFmtId="197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0" fontId="2" fillId="0" borderId="0"/>
    <xf numFmtId="0" fontId="84" fillId="0" borderId="1" applyBorder="0" applyProtection="0">
      <alignment horizontal="right"/>
    </xf>
    <xf numFmtId="199" fontId="32" fillId="0" borderId="0" applyFont="0" applyFill="0" applyBorder="0" applyAlignment="0" applyProtection="0"/>
    <xf numFmtId="200" fontId="85" fillId="0" borderId="14">
      <protection locked="0"/>
    </xf>
    <xf numFmtId="3" fontId="86" fillId="0" borderId="0">
      <alignment horizontal="center" vertical="center" textRotation="90" wrapText="1"/>
    </xf>
    <xf numFmtId="14" fontId="87" fillId="0" borderId="0"/>
    <xf numFmtId="0" fontId="88" fillId="0" borderId="15" applyBorder="0">
      <alignment horizontal="center" vertical="center" wrapText="1"/>
    </xf>
    <xf numFmtId="200" fontId="89" fillId="18" borderId="14"/>
    <xf numFmtId="4" fontId="90" fillId="9" borderId="2" applyBorder="0">
      <alignment horizontal="right"/>
    </xf>
    <xf numFmtId="7" fontId="91" fillId="0" borderId="0"/>
    <xf numFmtId="0" fontId="92" fillId="12" borderId="0" applyFill="0"/>
    <xf numFmtId="0" fontId="1" fillId="0" borderId="0"/>
    <xf numFmtId="0" fontId="1" fillId="0" borderId="0"/>
    <xf numFmtId="0" fontId="94" fillId="0" borderId="0" applyNumberFormat="0" applyFont="0" applyFill="0" applyBorder="0" applyAlignment="0" applyProtection="0">
      <alignment vertical="top"/>
    </xf>
    <xf numFmtId="0" fontId="94" fillId="0" borderId="0" applyNumberFormat="0" applyFont="0" applyFill="0" applyBorder="0" applyAlignment="0" applyProtection="0">
      <alignment vertical="top"/>
    </xf>
    <xf numFmtId="0" fontId="94" fillId="0" borderId="0" applyNumberFormat="0" applyFont="0" applyFill="0" applyBorder="0" applyAlignment="0" applyProtection="0">
      <alignment vertical="top"/>
    </xf>
    <xf numFmtId="0" fontId="7" fillId="0" borderId="0"/>
    <xf numFmtId="49" fontId="95" fillId="0" borderId="0"/>
    <xf numFmtId="49" fontId="96" fillId="0" borderId="0">
      <alignment vertical="top"/>
    </xf>
    <xf numFmtId="201" fontId="97" fillId="0" borderId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4" fontId="90" fillId="19" borderId="0" applyBorder="0">
      <alignment horizontal="right"/>
    </xf>
    <xf numFmtId="4" fontId="90" fillId="19" borderId="2" applyFont="0" applyBorder="0">
      <alignment horizontal="right"/>
    </xf>
    <xf numFmtId="202" fontId="11" fillId="0" borderId="0">
      <protection locked="0"/>
    </xf>
    <xf numFmtId="49" fontId="99" fillId="0" borderId="2" applyNumberFormat="0" applyFill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4" fontId="5" fillId="0" borderId="2" xfId="1" applyNumberFormat="1" applyFont="1" applyBorder="1" applyAlignment="1" applyProtection="1">
      <alignment horizontal="left" vertical="center" wrapText="1"/>
    </xf>
    <xf numFmtId="4" fontId="5" fillId="0" borderId="2" xfId="2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" fontId="5" fillId="0" borderId="2" xfId="2" applyNumberFormat="1" applyFont="1" applyBorder="1" applyAlignment="1" applyProtection="1">
      <alignment horizontal="left" vertical="center" wrapText="1"/>
    </xf>
    <xf numFmtId="4" fontId="5" fillId="0" borderId="2" xfId="2" applyNumberFormat="1" applyFont="1" applyBorder="1" applyAlignment="1" applyProtection="1">
      <alignment horizontal="center" vertical="center" wrapText="1"/>
    </xf>
    <xf numFmtId="4" fontId="5" fillId="0" borderId="2" xfId="2" applyNumberFormat="1" applyFont="1" applyBorder="1" applyAlignment="1" applyProtection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left" vertical="center" wrapText="1"/>
    </xf>
    <xf numFmtId="166" fontId="5" fillId="0" borderId="2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3"/>
    </xf>
    <xf numFmtId="41" fontId="5" fillId="0" borderId="2" xfId="0" applyNumberFormat="1" applyFont="1" applyFill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3" fillId="0" borderId="2" xfId="0" applyFont="1" applyBorder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center" vertical="center"/>
    </xf>
  </cellXfs>
  <cellStyles count="181">
    <cellStyle name=";;;" xfId="3"/>
    <cellStyle name="’ћѓћ‚›‰" xfId="4"/>
    <cellStyle name="”ќђќ‘ћ‚›‰" xfId="5"/>
    <cellStyle name="”љ‘ђћ‚ђќќ›‰" xfId="6"/>
    <cellStyle name="„…ќ…†ќ›‰" xfId="7"/>
    <cellStyle name="„ђ’ђ" xfId="8"/>
    <cellStyle name="‡ђѓћ‹ћ‚ћљ1" xfId="9"/>
    <cellStyle name="‡ђѓћ‹ћ‚ћљ2" xfId="10"/>
    <cellStyle name="1Outputbox1" xfId="11"/>
    <cellStyle name="1Outputbox2" xfId="12"/>
    <cellStyle name="1Outputheader" xfId="13"/>
    <cellStyle name="1Outputheader2" xfId="14"/>
    <cellStyle name="1Outputsubtitle" xfId="15"/>
    <cellStyle name="1Outputtitle" xfId="16"/>
    <cellStyle name="1Profileheader" xfId="17"/>
    <cellStyle name="1Profilelowerbox" xfId="18"/>
    <cellStyle name="1Profilesubheader" xfId="19"/>
    <cellStyle name="1Profiletitle" xfId="20"/>
    <cellStyle name="1Profiletopbox" xfId="21"/>
    <cellStyle name="8pt" xfId="22"/>
    <cellStyle name="Aaia?iue [0]_vaqduGfTSN7qyUJNWHRlcWo3H" xfId="23"/>
    <cellStyle name="Aaia?iue_vaqduGfTSN7qyUJNWHRlcWo3H" xfId="24"/>
    <cellStyle name="Äåíåæíûé [0]_vaqduGfTSN7qyUJNWHRlcWo3H" xfId="25"/>
    <cellStyle name="Äåíåæíûé_vaqduGfTSN7qyUJNWHRlcWo3H" xfId="26"/>
    <cellStyle name="acct" xfId="27"/>
    <cellStyle name="AeE­ [0]_?A°??µAoC?" xfId="28"/>
    <cellStyle name="AeE­_?A°??µAoC?" xfId="29"/>
    <cellStyle name="Aeia?nnueea" xfId="30"/>
    <cellStyle name="AFE" xfId="31"/>
    <cellStyle name="Arial 10" xfId="32"/>
    <cellStyle name="Arial 12" xfId="33"/>
    <cellStyle name="Balance" xfId="34"/>
    <cellStyle name="BalanceBold" xfId="35"/>
    <cellStyle name="BLACK" xfId="36"/>
    <cellStyle name="Blue" xfId="37"/>
    <cellStyle name="Body" xfId="38"/>
    <cellStyle name="British Pound" xfId="39"/>
    <cellStyle name="C?AO_?A°??µAoC?" xfId="40"/>
    <cellStyle name="Calc Currency (0)" xfId="41"/>
    <cellStyle name="Case" xfId="42"/>
    <cellStyle name="Center Across" xfId="43"/>
    <cellStyle name="Check" xfId="44"/>
    <cellStyle name="Column Heading" xfId="45"/>
    <cellStyle name="Comma [0]_Bdgt99D09_04Dep" xfId="46"/>
    <cellStyle name="Comma [1]" xfId="47"/>
    <cellStyle name="Comma 0" xfId="48"/>
    <cellStyle name="Comma 0*" xfId="49"/>
    <cellStyle name="Comma 2" xfId="50"/>
    <cellStyle name="Comma_AR 19.11. for sales" xfId="51"/>
    <cellStyle name="Comma0" xfId="52"/>
    <cellStyle name="Currency [0]_Bdgt99D09_04Dep" xfId="53"/>
    <cellStyle name="Currency [1]" xfId="54"/>
    <cellStyle name="Currency 0" xfId="55"/>
    <cellStyle name="Currency 2" xfId="56"/>
    <cellStyle name="Currency_Bdgt99D09_04Dep" xfId="57"/>
    <cellStyle name="Currency0" xfId="58"/>
    <cellStyle name="Data" xfId="59"/>
    <cellStyle name="DataBold" xfId="60"/>
    <cellStyle name="Date" xfId="61"/>
    <cellStyle name="Date Aligned" xfId="62"/>
    <cellStyle name="Date_LRP Model (13.05.02)" xfId="63"/>
    <cellStyle name="Dec_0" xfId="64"/>
    <cellStyle name="Dollars" xfId="65"/>
    <cellStyle name="Dotted Line" xfId="66"/>
    <cellStyle name="Double Accounting" xfId="67"/>
    <cellStyle name="Euro" xfId="68"/>
    <cellStyle name="Ezres [0]_Document" xfId="69"/>
    <cellStyle name="Ezres_Document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xed" xfId="78"/>
    <cellStyle name="footer" xfId="79"/>
    <cellStyle name="Footnote" xfId="80"/>
    <cellStyle name="Green" xfId="81"/>
    <cellStyle name="Hard Percent" xfId="82"/>
    <cellStyle name="Header" xfId="83"/>
    <cellStyle name="Header1" xfId="84"/>
    <cellStyle name="Header2" xfId="85"/>
    <cellStyle name="heading" xfId="86"/>
    <cellStyle name="Heading 1" xfId="87"/>
    <cellStyle name="Heading 2" xfId="88"/>
    <cellStyle name="Heading 3" xfId="89"/>
    <cellStyle name="heading_a2" xfId="90"/>
    <cellStyle name="HeadingS" xfId="91"/>
    <cellStyle name="Hide" xfId="92"/>
    <cellStyle name="Iau?iue_o10-n" xfId="93"/>
    <cellStyle name="Îáû÷íûé_vaqduGfTSN7qyUJNWHRlcWo3H" xfId="94"/>
    <cellStyle name="Input" xfId="95"/>
    <cellStyle name="Ioe?uaaaoayny aeia?nnueea" xfId="96"/>
    <cellStyle name="ISO" xfId="97"/>
    <cellStyle name="Komma [0]_Arcen" xfId="98"/>
    <cellStyle name="Komma_Arcen" xfId="99"/>
    <cellStyle name="Milliers [0]_BUDGET" xfId="100"/>
    <cellStyle name="Milliers_BUDGET" xfId="101"/>
    <cellStyle name="Monétaire [0]_BUDGET" xfId="102"/>
    <cellStyle name="Monétaire_BUDGET" xfId="103"/>
    <cellStyle name="Multiple" xfId="104"/>
    <cellStyle name="Multiple [0]" xfId="105"/>
    <cellStyle name="Multiple [1]" xfId="106"/>
    <cellStyle name="Multiple_1 Dec" xfId="107"/>
    <cellStyle name="no dec" xfId="108"/>
    <cellStyle name="Normal - Style1" xfId="109"/>
    <cellStyle name="Normal 2" xfId="110"/>
    <cellStyle name="Normal_#10-Headcount" xfId="111"/>
    <cellStyle name="Normál_1." xfId="112"/>
    <cellStyle name="Normal_2001зm" xfId="113"/>
    <cellStyle name="Normál_VERZIOK" xfId="114"/>
    <cellStyle name="NormalGB" xfId="115"/>
    <cellStyle name="Output Amounts" xfId="116"/>
    <cellStyle name="Output Column Headings" xfId="117"/>
    <cellStyle name="Output Line Items" xfId="118"/>
    <cellStyle name="Output Report Heading" xfId="119"/>
    <cellStyle name="Output Report Title" xfId="120"/>
    <cellStyle name="Outputtitle" xfId="121"/>
    <cellStyle name="Paaotsikko" xfId="122"/>
    <cellStyle name="Page Number" xfId="123"/>
    <cellStyle name="Pénznem [0]_Document" xfId="124"/>
    <cellStyle name="Pénznem_Document" xfId="125"/>
    <cellStyle name="Percent [0]" xfId="126"/>
    <cellStyle name="Percent [1]" xfId="127"/>
    <cellStyle name="Pддotsikko" xfId="128"/>
    <cellStyle name="Red" xfId="129"/>
    <cellStyle name="Salomon Logo" xfId="130"/>
    <cellStyle name="ScotchRule" xfId="131"/>
    <cellStyle name="Single Accounting" xfId="132"/>
    <cellStyle name="small" xfId="133"/>
    <cellStyle name="Standard_tabelle" xfId="134"/>
    <cellStyle name="Subtitle" xfId="135"/>
    <cellStyle name="Table Head" xfId="136"/>
    <cellStyle name="Table Head Aligned" xfId="137"/>
    <cellStyle name="Table Head Blue" xfId="138"/>
    <cellStyle name="Table Head Green" xfId="139"/>
    <cellStyle name="Table Head_Val_Sum_Graph" xfId="140"/>
    <cellStyle name="Table Text" xfId="141"/>
    <cellStyle name="Table Title" xfId="142"/>
    <cellStyle name="Table Units" xfId="143"/>
    <cellStyle name="Table_Header" xfId="144"/>
    <cellStyle name="Text 1" xfId="145"/>
    <cellStyle name="Text Head 1" xfId="146"/>
    <cellStyle name="Times 10" xfId="147"/>
    <cellStyle name="Times 12" xfId="148"/>
    <cellStyle name="Title" xfId="149"/>
    <cellStyle name="Total" xfId="150"/>
    <cellStyle name="Underline_Single" xfId="151"/>
    <cellStyle name="Valiotsikko" xfId="152"/>
    <cellStyle name="Valuta [0]_Arcen" xfId="153"/>
    <cellStyle name="Valuta_Arcen" xfId="154"/>
    <cellStyle name="Vдliotsikko" xfId="155"/>
    <cellStyle name="year" xfId="156"/>
    <cellStyle name="Yen" xfId="157"/>
    <cellStyle name="Беззащитный" xfId="158"/>
    <cellStyle name="Верт. заголовок" xfId="159"/>
    <cellStyle name="Дата" xfId="160"/>
    <cellStyle name="Заголовок" xfId="1"/>
    <cellStyle name="ЗаголовокСтолбца" xfId="161"/>
    <cellStyle name="Защитный" xfId="162"/>
    <cellStyle name="Значение" xfId="163"/>
    <cellStyle name="Невидимый" xfId="164"/>
    <cellStyle name="недельный" xfId="165"/>
    <cellStyle name="Обычный" xfId="0" builtinId="0"/>
    <cellStyle name="Обычный 2" xfId="166"/>
    <cellStyle name="Обычный 2_о затратах РЭС (из шаблона) и МРСК" xfId="2"/>
    <cellStyle name="Обычный 6 3" xfId="167"/>
    <cellStyle name="Стиль 1" xfId="168"/>
    <cellStyle name="Стиль 2" xfId="169"/>
    <cellStyle name="Стиль 3" xfId="170"/>
    <cellStyle name="Стиль 4" xfId="171"/>
    <cellStyle name="Субсчет" xfId="172"/>
    <cellStyle name="Счет" xfId="173"/>
    <cellStyle name="тонны" xfId="174"/>
    <cellStyle name="Тысячи [0]_DVIZ_BL" xfId="175"/>
    <cellStyle name="Тысячи_DVIZ_BL" xfId="176"/>
    <cellStyle name="Формула" xfId="177"/>
    <cellStyle name="ФормулаНаКонтроль_GRES.2007.5" xfId="178"/>
    <cellStyle name="Џђћ–…ќ’ќ›‰" xfId="179"/>
    <cellStyle name="ШАУ" xfId="1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97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87" Type="http://schemas.openxmlformats.org/officeDocument/2006/relationships/externalLink" Target="externalLinks/externalLink84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90" Type="http://schemas.openxmlformats.org/officeDocument/2006/relationships/externalLink" Target="externalLinks/externalLink87.xml"/><Relationship Id="rId95" Type="http://schemas.openxmlformats.org/officeDocument/2006/relationships/theme" Target="theme/theme1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externalLink" Target="externalLinks/externalLink90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16/&#1053;&#1058;&#1050;/&#1060;&#1086;&#1088;&#1084;&#1099;%20&#1076;&#1083;&#1103;%20&#1056;&#1069;&#1050;_3%20&#1090;&#1077;&#1087;&#1083;&#1086;&#1080;&#1089;&#1090;&#1086;&#1095;&#1085;&#1080;&#1082;&#1072;/&#1053;&#1086;&#1074;&#1099;&#1077;%20&#1092;&#1086;&#1088;&#1084;&#1099;%20&#1087;&#1086;%20&#1053;&#1058;&#1050;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ie5\Temporary%20Internet%20Files\OLK8A\Deleted%20Sheets\Banjo_Deleted_Shee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&#1052;&#1086;&#1080;%20&#1076;&#1086;&#1082;&#1091;&#1084;&#1077;&#1085;&#1090;&#1099;\HO%20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st\CF%20form%20Janua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USD_Model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72;&#1075;&#1080;&#1083;\&#1055;&#1088;&#1080;&#1089;&#1083;&#1072;&#1085;&#1086;\2002&#1076;&#1077;&#1092;&#1083;\2000progdef\2000progdef\&#1045;&#1074;&#1075;&#1077;&#1085;&#1080;&#1103;\&#1040;&#1083;&#1056;&#1086;&#1089;&#1072;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72;&#1075;&#1080;&#1083;\&#1055;&#1088;&#1080;&#1089;&#1083;&#1072;&#1085;&#1086;\&#1052;&#1086;&#1080;%20&#1076;&#1086;&#1082;&#1091;&#1084;&#1077;&#1085;&#1090;&#1099;\&#1041;&#1070;&#1044;&#1046;&#1045;&#1058;_&#1052;&#1069;&#1060;_&#1048;&#1057;&#1061;_N\2003%20&#1075;\2001%20&#1075;\2&#1092;&#1077;&#1074;&#1088;&#1072;&#1083;&#1100;\Plan_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B\LBO\MODELS\INVESTCOR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e\&#1086;&#1073;&#1097;&#1072;&#1103;\&#1052;&#1086;&#1080;%20&#1076;&#1086;&#1082;&#1091;&#1084;&#1077;&#1085;&#1090;&#1099;\&#1087;&#1083;&#1072;&#1085;%202002\&#1040;&#1042;&#1043;&#1059;&#1057;&#1058;\&#1048;&#1070;&#1051;&#1068;\&#1055;&#1083;&#1072;&#1085;&#1099;%202002\&#1060;&#1045;&#1042;&#1056;&#1040;&#1051;&#1068;\&#1055;&#1083;&#1072;&#1085;&#1099;%202001\&#1048;&#1070;&#1053;&#1068;\&#1055;&#1083;&#1072;&#1085;&#1099;%202001\&#1052;&#1040;&#1049;\&#1055;&#1083;&#1072;&#1085;&#1099;%202001\&#1052;&#1040;&#1049;\&#1055;&#1083;&#1072;&#1085;&#1099;%202001\BZ_FER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1/ASHRAM/TUSRIF/BPP/PROCESS/PRIEST/MODE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un%20Reports\Consolidation%20workpapers\2000%20Q5%20Consolidation%20Model\Deferred%20Tax%2012%20months%202000\Deferred%20Tax%2012m%202000%20Summary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&#1052;&#1086;&#1080;%20&#1076;&#1086;&#1082;&#1091;&#1084;&#1077;&#1085;&#1090;&#1099;\work\2003\report2003\year\NTMK\decoding2003_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kyment\&#1090;&#1072;&#1088;&#1080;&#1092;&#1085;&#1086;&#1077;%20&#1088;&#1077;&#1075;&#1091;&#1083;&#1080;&#1088;&#1086;&#1074;&#1072;&#1085;&#1080;&#1077;\&#1057;&#1074;&#1077;&#1088;&#1076;&#1083;&#1086;&#1074;&#1089;&#1082;&#1072;&#1103;%20&#1086;&#1073;&#1083;\&#1054;&#1054;&#1054;%20&#1045;&#1074;&#1088;&#1072;&#1079;&#1069;&#1085;&#1077;&#1088;&#1075;&#1086;&#1058;&#1088;&#1072;&#1085;&#1089;\&#1056;&#1072;&#1089;&#1095;&#1077;&#1090;%20&#1090;&#1072;&#1088;&#1080;&#1092;&#1072;%20&#1085;&#1072;%202007%20&#1075;&#1086;&#1076;%20(&#1087;&#1077;&#1088;&#1077;&#1076;&#1072;&#1095;&#1072;)\v%20&#1055;&#1088;&#1080;&#1083;&#1086;&#1078;&#1077;&#1085;&#1080;&#1077;%201,2,3%20&#1089;%20&#1086;&#1073;&#1097;&#1080;&#1084;&#1080;%20&#1090;&#1072;&#1088;&#1080;&#1092;&#1086;&#108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Documents%20and%20Settings\Sekretar\Local%20Settings\Temporary%20Internet%20Files\OLKF4\&#1092;&#1080;&#1085;&#1072;&#1085;&#1089;&#1086;&#1074;&#1099;&#1077;%20&#1087;&#1086;&#1082;&#1072;&#1079;&#1072;&#1090;&#1077;&#1083;&#1080;%20&#1085;&#1072;%20&#1086;&#1082;&#1090;&#1103;&#1073;&#1088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B151\&#1056;&#1072;&#1089;&#1095;&#1077;&#1090;%20&#1086;&#1090;&#1082;&#1083;&#1086;&#1085;&#1077;&#1085;&#1080;&#1081;%20&#1076;&#1083;&#1103;%20QR%20I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DATA\NUTS\MDL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Mar%2002\BP%20Report\CPB%20March%20YT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KKR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FromPSV/&#1055;&#1088;&#1086;&#1075;&#1085;&#1086;&#1079;%20&#1089;%20&#1082;&#1088;&#1080;&#1079;&#1080;&#1089;&#1086;&#1084;/&#1055;&#1088;&#1086;&#1075;&#1085;&#1086;&#1079;%20J7_1&#108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CYCLED/FromPSV/&#1055;&#1088;&#1086;&#1075;&#1085;&#1086;&#1079;%20&#1089;%20&#1082;&#1088;&#1080;&#1079;&#1080;&#1089;&#1086;&#1084;/&#1055;&#1088;&#1086;&#1075;&#1085;&#1086;&#1079;%20J7_1&#108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un%20Reports\Consolidation%20workpapers\2000%20Q5%20Consolidation%20Model\Deferred%20Tax%2012%20months%202000\Deferred%20Tax%2012m%202000%20Summar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\ALLIANT\AL_HIS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72;&#1075;&#1080;&#1083;\&#1055;&#1088;&#1080;&#1089;&#1083;&#1072;&#1085;&#1086;\Documents%20and%20Settings\Zinchenko_M_V\&#1056;&#1072;&#1073;&#1086;&#1095;&#1080;&#1081;%20&#1089;&#1090;&#1086;&#1083;\&#1058;&#1045;&#1050;&#1059;&#1065;&#1048;&#1045;\&#1056;&#1077;&#1075;&#1091;&#1083;&#1080;&#1088;&#1086;&#1074;&#1072;&#1085;&#1080;&#1077;%202006\&#1056;&#1072;&#1089;&#1095;&#1077;&#1090;&#1099;\&#1053;&#1086;&#1074;&#1099;&#1077;%20&#1088;&#1072;&#1089;&#1095;&#1077;&#1090;&#1099;%20&#1087;&#1086;%20&#1052;&#1069;&#1060;\&#1056;&#1072;&#1089;&#1095;&#1077;&#1090;%20&#1076;&#1083;&#1103;%20&#1056;&#1069;&#1050;%20&#1085;&#1072;%202004%20&#1075;.%20(&#1053;&#1058;&#1052;&#1050;)%20(version%202004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INDUSTRY\EMPLOYEE\HUBER\SYNTH\MODEL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%20Reports\Controling\Flash\Flash%202000\Dec%2000\Consolidated%20Flash%20Report%20Dec2000YT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CA\TNF_C_25JUN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3\ibdshare\industry\HEALTHCG\Esteve\Valuation\Produc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8;&#1045;&#1050;&#1059;&#1065;&#1048;&#1049;%20&#1055;&#1051;&#1040;&#1053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_srv\Economics\&#1057;&#1073;&#1099;&#1090;_&#1092;&#1080;&#1085;&#1072;&#1085;&#1089;&#1099;\Finance_RA\Planning\2001\July%202001\&#1055;&#1041;&#105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Feb%2002\Report%20Profitability%2002\CBP%20Feb'02(correct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HETAN\MODELS\%05%08untitledCOPAC\FINANCIA\HIS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My%20Documents\3.Qtr\Presentations\Logistics%20presentatio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ie5\Temporary%20Internet%20Files\OLK8A\Deleted%20Sheets\Banjo_Deleted_Sheet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0\ORIGINATION\Deals2000\LBO-2000\KKR\Lap\Excel\Models\Latest%20Models\KL%20Model%20-%20v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C2C2\IT%20Template%2027.02.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Investments%20budgeting/ZSMK/Invest%20Budget%202004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232-3\1%20&#1082;&#1074;&#1072;&#1088;&#1090;&#1072;&#1083;%20%20-\B-PL\NBPL\_FE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OJEVN~1/LOCALS~1/Temp/Rar$DI01.062/&#1055;&#1069;&#1059;/&#1050;&#1072;&#1084;&#1073;&#1072;&#1083;&#1080;&#1085;&#1072;/&#1052;&#1086;&#1080;%20&#1076;&#1086;&#1082;&#1091;&#1084;&#1077;&#1085;&#1090;&#1099;/&#1055;&#1083;&#1072;&#1085;&#1099;%202003/&#1040;&#1042;&#1043;&#1059;&#1057;&#1058;/&#1069;&#1051;%20&#1041;&#1044;%20&#1055;&#1056;&#1054;&#1044;&#1040;&#1046;%20&#1072;&#1074;&#1075;&#1091;&#1089;&#1090;1%2031.07%20&#1091;&#1090;&#1074;.&#1078;.&#1076;.&#1090;.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Startup" Target="CLIENTS/KRASNOD/BELMOLOK/CAPANAL.XLW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Restatement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IN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analiz\&#1089;&#1074;&#1086;&#1076;\&#1055;&#1088;&#1086;&#1080;&#1079;&#1074;&#1086;&#1076;&#1089;&#1090;&#1074;&#1086;_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72;&#1075;&#1080;&#1083;\&#1055;&#1088;&#1080;&#1089;&#1083;&#1072;&#1085;&#1086;\&#1052;&#1086;&#1080;%20&#1076;&#1086;&#1082;&#1091;&#1084;&#1077;&#1085;&#1090;&#1099;\&#1041;&#1070;&#1044;&#1046;&#1045;&#1058;_&#1052;&#1069;&#1060;_&#1048;&#1057;&#1061;_N\2003%20&#1075;\13&#1090;&#1086;&#1074;&#1072;&#1088;&#1085;&#1072;&#1103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2;&#1086;&#1080;%20&#1076;&#1086;&#1082;&#1091;&#1084;&#1077;&#1085;&#1090;&#1099;\1&#1082;&#1074;.2003%20&#1040;&#1053;&#1040;&#1051;&#1048;&#1047;&#1086;&#1078;&#1080;&#1076;%20&#1080;%20&#1092;&#1072;&#1082;&#1090;\1&#1082;&#1074;.&#1086;&#1078;&#1080;&#1076;&#1055;&#1054;&#1056;&#1058;&#1053;&#1054;&#104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_srv\Economics\WINDOWS\TEMP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02&#1076;&#1077;&#1092;&#1083;\2000progdef\2000progdef\&#1045;&#1074;&#1075;&#1077;&#1085;&#1080;&#1103;\&#1040;&#1083;&#1056;&#1086;&#1089;&#1072;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7204\Monthly%20Report%20v2.0%20test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7;&#1084;&#1086;&#1085;&#1102;&#1082;\2004(&#1087;&#1086;%20&#1082;&#1074;&#1072;&#1088;\2%20&#1082;&#1074;&#1072;&#1088;&#1090;&#1072;&#1083;\7sortam-R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I\SharedDocs\&#1042;&#1089;&#1077;%20&#1076;&#1086;&#1082;&#1091;&#1084;&#1077;&#1085;&#1090;&#1099;\2002\&#1060;&#1080;&#1085;%20&#1087;&#1083;&#1072;&#1085;%202002\&#1073;&#1102;&#1076;&#1078;&#1077;&#1090;%202002\&#1056;&#1072;&#1089;&#1096;&#1080;&#1092;&#1088;&#1086;&#1074;&#1082;&#1072;%20&#1059;&#1040;&#1050;&#1044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232-3\1%20&#1082;&#1074;&#1072;&#1088;&#1090;&#1072;&#1083;%20%20-\&#1052;&#1086;&#1080;%20&#1076;&#1086;&#1082;&#1091;&#1084;&#1077;&#1085;&#1090;&#1099;\2000%20&#1075;&#1086;&#1076;\&#1057;&#1090;&#1072;&#1085;&#1076;&#1072;&#1088;&#1090;\&#1050;&#1085;&#1080;&#1075;&#1072;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rfenova/Local%20Settings/Temporary%20Internet%20Files/OLK95/&#1055;&#1055;%20&#1089;&#1077;&#1081;&#1095;&#1072;&#1089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72;&#1075;&#1080;&#1083;\&#1055;&#1088;&#1080;&#1089;&#1083;&#1072;&#1085;&#1086;\!MyDocs\work\2003\report2003\1q\&#1054;&#1089;&#1085;&#1086;&#1074;&#1085;&#1099;&#1077;%20&#1087;&#1086;&#1082;&#1072;&#1079;&#1072;&#1090;&#1077;&#1083;&#1080;%20&#1103;&#1085;&#1074;&#1072;&#1088;&#1100;%202003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Plan_00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55;%20&#1057;&#1058;&#1040;&#1051;&#1068;%20&#1086;&#1082;&#1090;&#1103;&#1073;&#1088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Meat/&#1044;&#1072;&#1088;&#1100;&#1103;/2002/INV2001-2002-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1/FM71698%20test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able_Reports\Bank%20statement_Egrotech%20new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Documents%20and%20Settings\Sekretar\Local%20Settings\Temporary%20Internet%20Files\OLKF4\&#1079;&#1072;&#1090;&#1088;&#1072;&#1090;&#1099;%20&#1085;&#1072;%20&#1086;&#1082;&#1090;&#1103;&#1073;&#1088;&#110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3;&#1072;&#1085;&#1099;/2002/&#1090;&#1077;&#1082;&#1091;&#1097;&#1080;&#1077;/&#1055;&#1051;&#1040;&#1053;%202002%20(&#1076;&#1077;&#1082;&#1072;&#1073;&#1088;&#1100;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6&#1080;&#1102;&#1085;&#1100;(1)\Plan_000_&#1076;&#1083;&#1103;_&#1057;&#1086;&#1074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pina/Local%20Settings/Temporary%20Internet%20Files/OLK1E/&#1078;&#1088;%20&#1056;&#1055;&#1060;&#1058;&#1045;&#1042;&#1054;&#1055;&#1059;&#1060;&#1064;%20&#1063;%20&#1059;&#1065;&#1058;&#1064;&#104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&#1092;&#1080;&#1085;.%20&#1072;&#1085;&#1072;&#1083;&#1080;&#1079;\&#1041;&#1072;&#1083;&#1072;&#1085;&#1089;200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ania_pc22\&#1084;&#1086;&#1080;%20&#1076;&#1086;&#1082;&#1091;&#1084;&#1077;&#1085;&#1090;\&#1052;&#1086;&#1080;%20&#1076;&#1086;&#1082;&#1091;&#1084;&#1077;&#1085;&#1090;&#1099;\&#1042;&#1088;&#1077;&#1084;&#1077;&#1085;&#1085;&#1072;&#1103;%20&#1087;&#1072;&#1087;&#1082;&#1072;\pm2003_04_&#1076;&#1077;&#1081;&#1089;&#1090;&#1074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72;&#1075;&#1080;&#1083;\&#1055;&#1088;&#1080;&#1089;&#1083;&#1072;&#1085;&#1086;\!MyDocs\work\2003\report2003\year\decoding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72;&#1075;&#1080;&#1083;\&#1055;&#1088;&#1080;&#1089;&#1083;&#1072;&#1085;&#1086;\&#1052;&#1086;&#1080;%20&#1076;&#1086;&#1082;&#1091;&#1084;&#1077;&#1085;&#1090;&#1099;\&#1041;&#1070;&#1044;&#1046;&#1045;&#1058;_&#1052;&#1069;&#1060;_&#1048;&#1057;&#1061;_N\2003%20&#1075;\2001%20&#1075;\2&#1092;&#1077;&#1074;&#1088;&#1072;&#1083;&#1100;\&#1053;&#1072;&#1083;&#1086;&#1075;%20&#1085;&#1072;%20&#1087;&#1088;&#1080;&#1073;&#1099;&#1083;&#1100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\&#1056;&#1040;&#1041;&#1054;&#1058;&#1040;\&#1052;&#1072;&#1096;&#1080;&#1085;\&#1057;&#1077;&#1090;&#1077;&#1074;&#1099;&#1077;%20&#1087;&#1072;&#1087;&#1082;&#1080;\&#1055;&#1083;&#1072;&#1085;&#1080;&#1088;&#1086;&#1074;&#1072;&#1085;&#1080;&#1077;\&#1040;&#1055;&#1056;&#1045;&#1051;&#1068;\&#1060;&#1080;&#1085;&#1087;&#1083;&#1072;&#1085;%20&#1053;&#1050;&#1052;&#1050;%20&#1072;&#1087;&#1088;&#1077;&#1083;&#1100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7;&#1045;&#1053;&#1058;&#1071;&#1041;&#1056;&#1068;\&#1060;&#1080;&#1085;&#1087;&#1083;&#1072;&#1085;%20&#1053;&#1050;&#1052;&#1050;%20&#1089;&#1077;&#1085;&#1090;&#1103;&#1073;&#1088;&#110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11prib%20&#1085;&#1086;&#1074;&#1099;&#1081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72;&#1075;&#1080;&#1083;\&#1055;&#1088;&#1080;&#1089;&#1083;&#1072;&#1085;&#1086;\&#1052;&#1086;&#1080;%20&#1076;&#1086;&#1082;&#1091;&#1084;&#1077;&#1085;&#1090;&#1099;\&#1041;&#1070;&#1044;&#1046;&#1045;&#1058;_&#1052;&#1069;&#1060;_&#1048;&#1057;&#1061;_N\2003%20&#1075;\2001%20&#1075;\2&#1092;&#1077;&#1074;&#1088;&#1072;&#1083;&#1100;\8&#1057;&#1052;&#1045;&#1058;&#104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8&#1057;&#1052;&#1045;&#1058;&#104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8&#1057;&#1052;&#1045;&#1058;&#104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&#1050;&#1054;&#1055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&#1087;&#1088;&#1086;&#1075;&#1085;&#1086;&#1079;\2006\V2&#1045;-n.20071.2&#1080;&#1085;.10.2903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rdatova_na\&#1052;&#1086;&#1080;%20&#1076;&#1086;&#1082;&#1091;&#1084;&#1077;&#1085;&#1090;&#1099;\&#1055;&#1086;&#1083;&#1091;&#1095;&#1077;&#1085;&#1085;&#1099;&#1077;%20&#1092;&#1072;&#1081;&#1083;&#1099;\&#1055;&#1086;&#1083;&#1091;&#1095;&#1077;&#1085;&#1085;&#1099;&#1077;%20&#1092;&#1072;&#1081;&#1083;&#1099;\&#1040;&#1053;&#1053;&#104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FromPSV/&#1055;&#1088;&#1086;&#1075;&#1085;&#1086;&#1079;%20J7_02&#1083;%20&#1085;&#1086;&#107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40;&#1076;&#1084;&#1080;&#1085;&#1080;&#1089;&#1090;&#1088;&#1072;&#1090;&#1086;&#1088;/&#1052;&#1086;&#1080;%20&#1076;&#1086;&#1082;&#1091;&#1084;&#1077;&#1085;&#1090;&#1099;/&#1056;&#1072;&#1073;&#1086;&#1090;&#1072;/&#1047;&#1072;&#1074;&#1086;&#1076;&#1099;/01%20&#1052;&#1050;%20&#1057;&#1072;&#1088;&#1072;&#1085;&#1089;&#1082;&#1080;&#1081;/&#1041;&#1102;&#1076;&#1078;&#1077;&#1090;&#1099;/2002/&#1052;&#1077;&#1089;&#1103;&#1095;&#1085;&#1099;&#1077;%20&#1080;%20&#1082;&#1074;&#1072;&#1088;&#1090;&#1072;&#1083;&#1100;&#1085;&#1099;&#1077;%20&#1073;&#1102;&#1076;&#1078;&#1077;&#1090;&#1099;/&#1048;&#1102;&#1083;&#1100;/&#1052;&#1050;%20&#1057;&#1072;&#1088;&#1072;&#1085;&#1089;&#1082;&#1080;&#1081;%2007_200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7sortam-R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\calculat\&#1052;&#1086;&#1080;%20&#1076;&#1086;&#1082;&#1091;&#1084;&#1077;&#1085;&#1090;&#1099;\KATE\&#1072;&#1085;&#1072;&#1083;&#1079;%20&#1054;&#1055;&#10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.1"/>
      <sheetName val="Приложение 4.1ТЭЦ ЗапСиб"/>
      <sheetName val="Приложение 4.2 ТЭЦ ЗапСиб"/>
      <sheetName val="Приложение 4.3 ТЭЦ ЗапСиб"/>
      <sheetName val="Приложение 4.1 ТЭЦ Кузнецк"/>
      <sheetName val="Приложение 4.2 ТЭЦ Кузнецк"/>
      <sheetName val="Приложение 4.3 ТЭЦ Кузнецк"/>
      <sheetName val="Приложение 4.1 ТЭЦ Центральная"/>
      <sheetName val="Приложение 4.2 ТЭЦ Центральная"/>
      <sheetName val="Приложение 4.3 ТЭЦ Центральная"/>
      <sheetName val="Долгосрочка"/>
      <sheetName val="Приложения 4.6"/>
      <sheetName val="Приложение 4.7"/>
      <sheetName val="Приложение 4.8"/>
      <sheetName val="Приложение 4.9"/>
      <sheetName val="соц.отчисл."/>
      <sheetName val="Приложение 4.10"/>
      <sheetName val="Приложение 4.11"/>
      <sheetName val="Приложение 4.12"/>
      <sheetName val="Приложение 6.2"/>
      <sheetName val="Приложение 6.3"/>
    </sheetNames>
    <sheetDataSet>
      <sheetData sheetId="0">
        <row r="9">
          <cell r="D9">
            <v>0.59930000000000005</v>
          </cell>
          <cell r="E9">
            <v>0.59930000000000005</v>
          </cell>
          <cell r="K9">
            <v>0.95499999999999996</v>
          </cell>
          <cell r="L9">
            <v>0.95499999999999996</v>
          </cell>
          <cell r="R9">
            <v>0.1905</v>
          </cell>
          <cell r="S9">
            <v>0.1905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>
            <v>250</v>
          </cell>
          <cell r="D10">
            <v>2045.9757288333335</v>
          </cell>
          <cell r="H10">
            <v>1901.5</v>
          </cell>
          <cell r="I10">
            <v>3132.2102932500006</v>
          </cell>
          <cell r="M10">
            <v>0</v>
          </cell>
          <cell r="N10">
            <v>1090.5860644166669</v>
          </cell>
        </row>
        <row r="14">
          <cell r="C14">
            <v>1280.0797324456476</v>
          </cell>
          <cell r="D14">
            <v>1523.1233885990857</v>
          </cell>
          <cell r="H14">
            <v>3909.2614424748995</v>
          </cell>
          <cell r="I14">
            <v>4726.5030379426726</v>
          </cell>
          <cell r="M14">
            <v>0</v>
          </cell>
          <cell r="N14">
            <v>9043.6655985070374</v>
          </cell>
        </row>
        <row r="19">
          <cell r="C19">
            <v>0</v>
          </cell>
          <cell r="D19">
            <v>0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C20">
            <v>7943.5456342583693</v>
          </cell>
          <cell r="D20">
            <v>11887.872707506825</v>
          </cell>
          <cell r="H20">
            <v>10260.195765712064</v>
          </cell>
          <cell r="I20">
            <v>15938.689604297568</v>
          </cell>
          <cell r="N20">
            <v>5884.165649112696</v>
          </cell>
        </row>
        <row r="21">
          <cell r="C21">
            <v>2398.9507815460302</v>
          </cell>
          <cell r="D21">
            <v>3590.1375576670612</v>
          </cell>
          <cell r="H21">
            <v>3098.576101245043</v>
          </cell>
          <cell r="I21">
            <v>4813.4842604978649</v>
          </cell>
          <cell r="N21">
            <v>1777.0180260320342</v>
          </cell>
        </row>
        <row r="22">
          <cell r="C22">
            <v>330</v>
          </cell>
          <cell r="D22">
            <v>1956.8790000000001</v>
          </cell>
          <cell r="H22">
            <v>5759.14</v>
          </cell>
          <cell r="I22">
            <v>1729.046</v>
          </cell>
          <cell r="N22">
            <v>1938.5229999999999</v>
          </cell>
        </row>
        <row r="25">
          <cell r="C25">
            <v>113.33</v>
          </cell>
          <cell r="D25">
            <v>0</v>
          </cell>
          <cell r="H25">
            <v>170</v>
          </cell>
          <cell r="I25">
            <v>145</v>
          </cell>
          <cell r="M25">
            <v>0</v>
          </cell>
          <cell r="N25">
            <v>290</v>
          </cell>
        </row>
        <row r="27">
          <cell r="C27">
            <v>515.2199999999998</v>
          </cell>
          <cell r="D27">
            <v>3169.4650696730696</v>
          </cell>
          <cell r="H27">
            <v>641.44000000000005</v>
          </cell>
          <cell r="I27">
            <v>4615.8628587468929</v>
          </cell>
          <cell r="M27">
            <v>0</v>
          </cell>
          <cell r="N27">
            <v>1482.7452467009416</v>
          </cell>
        </row>
        <row r="31">
          <cell r="C31">
            <v>2912.0926486118474</v>
          </cell>
          <cell r="D31">
            <v>1736.0689469756844</v>
          </cell>
          <cell r="H31">
            <v>3523.0301131850447</v>
          </cell>
          <cell r="I31">
            <v>2590.8027638008125</v>
          </cell>
          <cell r="N31">
            <v>2469.387990246888</v>
          </cell>
        </row>
        <row r="38">
          <cell r="C38">
            <v>0</v>
          </cell>
          <cell r="D38">
            <v>46</v>
          </cell>
          <cell r="H38">
            <v>0</v>
          </cell>
          <cell r="I38">
            <v>69</v>
          </cell>
          <cell r="M38">
            <v>0</v>
          </cell>
          <cell r="N38">
            <v>23</v>
          </cell>
        </row>
        <row r="39">
          <cell r="C39">
            <v>0</v>
          </cell>
          <cell r="D39">
            <v>948.66666666666674</v>
          </cell>
          <cell r="H39">
            <v>0</v>
          </cell>
          <cell r="I39">
            <v>1409</v>
          </cell>
          <cell r="M39">
            <v>0</v>
          </cell>
          <cell r="N39">
            <v>1288.3333333333333</v>
          </cell>
        </row>
        <row r="40">
          <cell r="C40">
            <v>0</v>
          </cell>
          <cell r="D40">
            <v>440.31133333333332</v>
          </cell>
          <cell r="H40">
            <v>0</v>
          </cell>
          <cell r="I40">
            <v>660.46699999999998</v>
          </cell>
          <cell r="M40">
            <v>0</v>
          </cell>
          <cell r="N40">
            <v>220.15566666666666</v>
          </cell>
        </row>
        <row r="41">
          <cell r="C41">
            <v>0</v>
          </cell>
          <cell r="D41">
            <v>0</v>
          </cell>
          <cell r="H41">
            <v>0</v>
          </cell>
          <cell r="I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H42">
            <v>0</v>
          </cell>
          <cell r="I42">
            <v>0</v>
          </cell>
          <cell r="M42">
            <v>0</v>
          </cell>
          <cell r="N42">
            <v>0</v>
          </cell>
        </row>
        <row r="51">
          <cell r="C51">
            <v>0</v>
          </cell>
          <cell r="D51">
            <v>23.333333333333332</v>
          </cell>
          <cell r="H51">
            <v>0</v>
          </cell>
          <cell r="I51">
            <v>35</v>
          </cell>
          <cell r="M51">
            <v>0</v>
          </cell>
          <cell r="N51">
            <v>11.666666666666666</v>
          </cell>
        </row>
        <row r="52">
          <cell r="C52">
            <v>0</v>
          </cell>
          <cell r="D52">
            <v>225.24963666666667</v>
          </cell>
          <cell r="H52">
            <v>0</v>
          </cell>
          <cell r="I52">
            <v>337.87445500000001</v>
          </cell>
          <cell r="M52">
            <v>0</v>
          </cell>
          <cell r="N52">
            <v>112.62481833333334</v>
          </cell>
        </row>
        <row r="54">
          <cell r="C54">
            <v>0</v>
          </cell>
          <cell r="D54">
            <v>2500</v>
          </cell>
          <cell r="H54">
            <v>0</v>
          </cell>
          <cell r="I54">
            <v>2500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35.333333333333336</v>
          </cell>
          <cell r="H55">
            <v>0</v>
          </cell>
          <cell r="I55">
            <v>53</v>
          </cell>
          <cell r="M55">
            <v>0</v>
          </cell>
          <cell r="N55">
            <v>17.666666666666668</v>
          </cell>
        </row>
        <row r="58">
          <cell r="C58">
            <v>0</v>
          </cell>
          <cell r="D58">
            <v>500</v>
          </cell>
          <cell r="H58">
            <v>0</v>
          </cell>
          <cell r="I58">
            <v>500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5872.1847040000002</v>
          </cell>
          <cell r="H59">
            <v>0</v>
          </cell>
          <cell r="I59">
            <v>405.44934599999999</v>
          </cell>
          <cell r="M59">
            <v>0</v>
          </cell>
          <cell r="N59">
            <v>0</v>
          </cell>
        </row>
        <row r="60">
          <cell r="T60">
            <v>45006.362219478942</v>
          </cell>
          <cell r="U60">
            <v>105811.52975280714</v>
          </cell>
        </row>
        <row r="64">
          <cell r="C64">
            <v>15743.218796861893</v>
          </cell>
          <cell r="D64">
            <v>36500.601406588394</v>
          </cell>
          <cell r="H64">
            <v>29263.143422617046</v>
          </cell>
          <cell r="I64">
            <v>43661.38961953581</v>
          </cell>
          <cell r="N64">
            <v>25649.538726682931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</sheetNames>
    <sheetDataSet>
      <sheetData sheetId="0" refreshError="1"/>
      <sheetData sheetId="1" refreshError="1">
        <row r="43"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n-recurring items"/>
      <sheetName val="#ССЫЛКА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"/>
      <sheetName val="Sheet1"/>
      <sheetName val="Sheet2"/>
      <sheetName val="Sheet3"/>
      <sheetName val="#ССЫЛКА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отребность"/>
      <sheetName val="потребность 16.01.02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CO3 (2)"/>
      <sheetName val="SCO3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Продажи реальные и прогноз 20 л"/>
      <sheetName val="U2.15 Minor Rent expenses"/>
      <sheetName val="Прое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."/>
      <sheetName val="CONT_"/>
    </sheetNames>
    <sheetDataSet>
      <sheetData sheetId="0" refreshError="1"/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ТАЛЬ"/>
      <sheetName val="Мартен"/>
      <sheetName val="ЭСПЦ1"/>
      <sheetName val="ЭСПЦ2-СЛИТКИ"/>
      <sheetName val="ЭСПЦ2- МНЛЗ"/>
      <sheetName val="Литейный"/>
      <sheetName val="СВОД_М_ШИХТА"/>
    </sheetNames>
    <sheetDataSet>
      <sheetData sheetId="0" refreshError="1"/>
      <sheetData sheetId="1" refreshError="1">
        <row r="7">
          <cell r="B7" t="str">
            <v>Марочная КП</v>
          </cell>
          <cell r="D7">
            <v>645</v>
          </cell>
        </row>
        <row r="8">
          <cell r="B8" t="str">
            <v>Качественная КП</v>
          </cell>
          <cell r="D8">
            <v>480</v>
          </cell>
        </row>
        <row r="9">
          <cell r="B9" t="str">
            <v>Полуспокойная</v>
          </cell>
          <cell r="D9">
            <v>91331</v>
          </cell>
          <cell r="G9">
            <v>5500</v>
          </cell>
          <cell r="H9">
            <v>4221</v>
          </cell>
        </row>
        <row r="10">
          <cell r="B10" t="str">
            <v>Марочная СП</v>
          </cell>
          <cell r="D10">
            <v>0</v>
          </cell>
          <cell r="E10">
            <v>5408</v>
          </cell>
          <cell r="G10">
            <v>7355</v>
          </cell>
          <cell r="H10">
            <v>6310</v>
          </cell>
        </row>
        <row r="11">
          <cell r="B11" t="str">
            <v>Качественная СП</v>
          </cell>
          <cell r="D11">
            <v>0</v>
          </cell>
          <cell r="G11">
            <v>720</v>
          </cell>
          <cell r="H11">
            <v>2082</v>
          </cell>
        </row>
        <row r="12">
          <cell r="B12" t="str">
            <v>Рельсы 2 гр.</v>
          </cell>
          <cell r="D12">
            <v>0</v>
          </cell>
        </row>
        <row r="13">
          <cell r="B13" t="str">
            <v>Рельсы 2 гр.Са</v>
          </cell>
          <cell r="D13">
            <v>0</v>
          </cell>
        </row>
        <row r="14">
          <cell r="B14" t="str">
            <v>Рельсы 2 гр.б</v>
          </cell>
          <cell r="D14">
            <v>0</v>
          </cell>
        </row>
        <row r="15">
          <cell r="B15" t="str">
            <v>Рельсовая СВ</v>
          </cell>
          <cell r="D15">
            <v>52876</v>
          </cell>
        </row>
        <row r="16">
          <cell r="B16" t="str">
            <v>Рельсовая СВ с ФМ</v>
          </cell>
          <cell r="D16">
            <v>9300</v>
          </cell>
        </row>
        <row r="17">
          <cell r="B17" t="str">
            <v>Рельсы ФВД7СК9</v>
          </cell>
          <cell r="D17">
            <v>0</v>
          </cell>
        </row>
        <row r="18">
          <cell r="B18" t="str">
            <v>Рельсы ФВДСР с ФМ</v>
          </cell>
          <cell r="D18">
            <v>0</v>
          </cell>
        </row>
        <row r="19">
          <cell r="B19" t="str">
            <v>Рельсы ФВДСРСа</v>
          </cell>
          <cell r="D19">
            <v>0</v>
          </cell>
        </row>
        <row r="20">
          <cell r="B20" t="str">
            <v>Рельсы ФВДСа15</v>
          </cell>
          <cell r="D20">
            <v>6958</v>
          </cell>
          <cell r="G20">
            <v>1416</v>
          </cell>
        </row>
        <row r="21">
          <cell r="B21" t="str">
            <v>Рельсы ФВДСа15бл</v>
          </cell>
          <cell r="D21">
            <v>0</v>
          </cell>
        </row>
        <row r="22">
          <cell r="B22" t="str">
            <v>Рельсы ФВДВДаз</v>
          </cell>
          <cell r="D22">
            <v>0</v>
          </cell>
        </row>
        <row r="23">
          <cell r="B23" t="str">
            <v>3-5 ГПС</v>
          </cell>
          <cell r="D23">
            <v>12010</v>
          </cell>
        </row>
        <row r="24">
          <cell r="B24" t="str">
            <v>10-50 Г</v>
          </cell>
          <cell r="D24">
            <v>0</v>
          </cell>
          <cell r="G24">
            <v>189</v>
          </cell>
        </row>
        <row r="25">
          <cell r="B25" t="str">
            <v>60-75 Г</v>
          </cell>
          <cell r="D25">
            <v>0</v>
          </cell>
        </row>
        <row r="26">
          <cell r="B26" t="str">
            <v>09Г2</v>
          </cell>
          <cell r="D26">
            <v>0</v>
          </cell>
        </row>
        <row r="27">
          <cell r="B27" t="str">
            <v>14Г2</v>
          </cell>
          <cell r="D27">
            <v>0</v>
          </cell>
        </row>
        <row r="28">
          <cell r="B28" t="str">
            <v>12 ГС</v>
          </cell>
          <cell r="D28">
            <v>0</v>
          </cell>
        </row>
        <row r="29">
          <cell r="B29" t="str">
            <v>16-17 ГС</v>
          </cell>
          <cell r="D29">
            <v>0</v>
          </cell>
        </row>
        <row r="30">
          <cell r="B30" t="str">
            <v>35 ГС</v>
          </cell>
          <cell r="D30">
            <v>0</v>
          </cell>
        </row>
        <row r="31">
          <cell r="B31" t="str">
            <v>09 Г2С</v>
          </cell>
          <cell r="D31">
            <v>0</v>
          </cell>
          <cell r="E31">
            <v>2064</v>
          </cell>
          <cell r="G31">
            <v>720</v>
          </cell>
        </row>
        <row r="32">
          <cell r="B32" t="str">
            <v>09 Г2С(12гр)</v>
          </cell>
          <cell r="D32">
            <v>0</v>
          </cell>
        </row>
        <row r="33">
          <cell r="B33" t="str">
            <v>09 Г2Д</v>
          </cell>
          <cell r="D33">
            <v>0</v>
          </cell>
        </row>
        <row r="34">
          <cell r="B34" t="str">
            <v>09 Г2С1Д</v>
          </cell>
          <cell r="D34">
            <v>0</v>
          </cell>
        </row>
        <row r="35">
          <cell r="B35" t="str">
            <v>10 Г2С1</v>
          </cell>
          <cell r="D35">
            <v>0</v>
          </cell>
        </row>
        <row r="36">
          <cell r="B36" t="str">
            <v>10 Г2С1Д</v>
          </cell>
          <cell r="D36">
            <v>0</v>
          </cell>
        </row>
        <row r="37">
          <cell r="B37" t="str">
            <v>12 Г2С</v>
          </cell>
          <cell r="D37">
            <v>0</v>
          </cell>
        </row>
        <row r="38">
          <cell r="B38" t="str">
            <v>12 Г2Б</v>
          </cell>
          <cell r="D38">
            <v>0</v>
          </cell>
        </row>
        <row r="39">
          <cell r="B39" t="str">
            <v>16 Г2С</v>
          </cell>
          <cell r="D39">
            <v>0</v>
          </cell>
        </row>
        <row r="40">
          <cell r="B40" t="str">
            <v>18-26 Г2С</v>
          </cell>
          <cell r="D40">
            <v>0</v>
          </cell>
        </row>
        <row r="41">
          <cell r="B41" t="str">
            <v>20 Г2Р</v>
          </cell>
          <cell r="D41">
            <v>0</v>
          </cell>
        </row>
        <row r="42">
          <cell r="B42" t="str">
            <v>20 Г2АФпс</v>
          </cell>
          <cell r="D42">
            <v>0</v>
          </cell>
        </row>
        <row r="43">
          <cell r="B43" t="str">
            <v>25 Г2С</v>
          </cell>
          <cell r="D43">
            <v>0</v>
          </cell>
        </row>
        <row r="44">
          <cell r="B44" t="str">
            <v>35 Г2Р</v>
          </cell>
          <cell r="D44">
            <v>0</v>
          </cell>
        </row>
        <row r="45">
          <cell r="B45" t="str">
            <v>35 Г2Ф</v>
          </cell>
          <cell r="D45">
            <v>0</v>
          </cell>
        </row>
        <row r="46">
          <cell r="B46" t="str">
            <v>35 Г2С</v>
          </cell>
          <cell r="D46">
            <v>0</v>
          </cell>
        </row>
        <row r="47">
          <cell r="B47" t="str">
            <v>36 Г2СР</v>
          </cell>
          <cell r="D47">
            <v>0</v>
          </cell>
        </row>
        <row r="48">
          <cell r="B48" t="str">
            <v>36-37 Г2С</v>
          </cell>
          <cell r="D48">
            <v>0</v>
          </cell>
        </row>
        <row r="49">
          <cell r="B49" t="str">
            <v>36-40 ГР</v>
          </cell>
          <cell r="D49">
            <v>0</v>
          </cell>
        </row>
        <row r="50">
          <cell r="B50" t="str">
            <v>10 Г2- 70 Г2</v>
          </cell>
          <cell r="D50">
            <v>0</v>
          </cell>
        </row>
        <row r="51">
          <cell r="B51" t="str">
            <v>Хромистая</v>
          </cell>
          <cell r="D51">
            <v>0</v>
          </cell>
          <cell r="E51">
            <v>70</v>
          </cell>
          <cell r="G51">
            <v>100</v>
          </cell>
          <cell r="H51">
            <v>2364</v>
          </cell>
        </row>
        <row r="52">
          <cell r="B52" t="str">
            <v>6-9 ХС</v>
          </cell>
          <cell r="D52">
            <v>0</v>
          </cell>
        </row>
        <row r="53">
          <cell r="B53" t="str">
            <v>33-40 ХС</v>
          </cell>
          <cell r="D53">
            <v>0</v>
          </cell>
        </row>
        <row r="54">
          <cell r="B54" t="str">
            <v>18-30 ХГТ</v>
          </cell>
          <cell r="D54">
            <v>0</v>
          </cell>
        </row>
        <row r="55">
          <cell r="B55" t="str">
            <v>30-35 ХГСА</v>
          </cell>
          <cell r="D55">
            <v>0</v>
          </cell>
          <cell r="E55">
            <v>142</v>
          </cell>
          <cell r="H55">
            <v>75</v>
          </cell>
        </row>
        <row r="56">
          <cell r="B56" t="str">
            <v>35-38 ХМ</v>
          </cell>
          <cell r="D56">
            <v>0</v>
          </cell>
        </row>
        <row r="57">
          <cell r="B57" t="str">
            <v>38-40 ХФР</v>
          </cell>
          <cell r="D57">
            <v>0</v>
          </cell>
        </row>
        <row r="58">
          <cell r="B58" t="str">
            <v>45 ХАФ</v>
          </cell>
          <cell r="D58">
            <v>0</v>
          </cell>
        </row>
        <row r="59">
          <cell r="B59" t="str">
            <v>9 ХФМ</v>
          </cell>
          <cell r="D59">
            <v>0</v>
          </cell>
        </row>
        <row r="60">
          <cell r="B60" t="str">
            <v>9-60 ХФ</v>
          </cell>
          <cell r="D60">
            <v>0</v>
          </cell>
        </row>
        <row r="61">
          <cell r="B61" t="str">
            <v>12 ХМ - 12МХ</v>
          </cell>
          <cell r="D61">
            <v>0</v>
          </cell>
        </row>
        <row r="62">
          <cell r="B62" t="str">
            <v>Трубная угл.</v>
          </cell>
          <cell r="D62">
            <v>0</v>
          </cell>
        </row>
        <row r="63">
          <cell r="B63" t="str">
            <v>ШХ4</v>
          </cell>
          <cell r="D63">
            <v>0</v>
          </cell>
        </row>
        <row r="64">
          <cell r="B64" t="str">
            <v>ШХ-15</v>
          </cell>
          <cell r="D64">
            <v>0</v>
          </cell>
          <cell r="E64">
            <v>86</v>
          </cell>
        </row>
        <row r="65">
          <cell r="B65" t="str">
            <v>ШХ-15 СГ</v>
          </cell>
          <cell r="D65">
            <v>0</v>
          </cell>
        </row>
        <row r="66">
          <cell r="B66" t="str">
            <v>15 Х6СЮ</v>
          </cell>
          <cell r="D66">
            <v>0</v>
          </cell>
          <cell r="E66">
            <v>94</v>
          </cell>
        </row>
        <row r="67">
          <cell r="B67" t="str">
            <v>6 ХВ2С</v>
          </cell>
          <cell r="D67">
            <v>0</v>
          </cell>
        </row>
        <row r="68">
          <cell r="B68" t="str">
            <v>40 ГМФР</v>
          </cell>
          <cell r="D68">
            <v>0</v>
          </cell>
        </row>
        <row r="69">
          <cell r="B69" t="str">
            <v>Инструмент.</v>
          </cell>
          <cell r="D69">
            <v>0</v>
          </cell>
        </row>
        <row r="70">
          <cell r="B70" t="str">
            <v>С60</v>
          </cell>
          <cell r="D70">
            <v>0</v>
          </cell>
        </row>
        <row r="71">
          <cell r="B71" t="str">
            <v>55-60 ПП</v>
          </cell>
          <cell r="D71">
            <v>0</v>
          </cell>
        </row>
        <row r="72">
          <cell r="B72" t="str">
            <v>50С2-60 С2</v>
          </cell>
          <cell r="D72">
            <v>0</v>
          </cell>
          <cell r="E72">
            <v>251</v>
          </cell>
        </row>
        <row r="73">
          <cell r="B73" t="str">
            <v>16 Д</v>
          </cell>
          <cell r="D73">
            <v>0</v>
          </cell>
        </row>
        <row r="74">
          <cell r="B74" t="str">
            <v>10 ХСНД</v>
          </cell>
          <cell r="D74">
            <v>0</v>
          </cell>
        </row>
        <row r="75">
          <cell r="B75" t="str">
            <v>15 ХСНД</v>
          </cell>
          <cell r="D75">
            <v>0</v>
          </cell>
        </row>
        <row r="76">
          <cell r="B76" t="str">
            <v>20ХН-40 ХН</v>
          </cell>
          <cell r="D76">
            <v>0</v>
          </cell>
          <cell r="E76">
            <v>94</v>
          </cell>
        </row>
        <row r="77">
          <cell r="B77" t="str">
            <v>12-20 ХН3А</v>
          </cell>
          <cell r="D77">
            <v>0</v>
          </cell>
          <cell r="E77">
            <v>263</v>
          </cell>
        </row>
        <row r="78">
          <cell r="B78" t="str">
            <v>12-20 Х2Н4А</v>
          </cell>
          <cell r="D78">
            <v>0</v>
          </cell>
        </row>
        <row r="79">
          <cell r="B79" t="str">
            <v>12 ХН2</v>
          </cell>
          <cell r="D79">
            <v>0</v>
          </cell>
        </row>
        <row r="80">
          <cell r="B80" t="str">
            <v>20 ХГНР</v>
          </cell>
          <cell r="D80">
            <v>0</v>
          </cell>
        </row>
        <row r="81">
          <cell r="B81" t="str">
            <v>38 ХГН</v>
          </cell>
          <cell r="D81">
            <v>0</v>
          </cell>
        </row>
        <row r="82">
          <cell r="B82" t="str">
            <v>5 ХНМ</v>
          </cell>
          <cell r="D82">
            <v>0</v>
          </cell>
        </row>
        <row r="83">
          <cell r="B83" t="str">
            <v>38 ХГМ</v>
          </cell>
          <cell r="D83">
            <v>0</v>
          </cell>
        </row>
        <row r="84">
          <cell r="B84" t="str">
            <v>40 ХНМА</v>
          </cell>
          <cell r="D84">
            <v>0</v>
          </cell>
        </row>
        <row r="85">
          <cell r="B85" t="str">
            <v>12 ХМ3А</v>
          </cell>
          <cell r="D85">
            <v>0</v>
          </cell>
        </row>
        <row r="86">
          <cell r="B86" t="str">
            <v>60 СХМ</v>
          </cell>
          <cell r="D86">
            <v>0</v>
          </cell>
        </row>
        <row r="87">
          <cell r="B87" t="str">
            <v>45Х1</v>
          </cell>
          <cell r="D87">
            <v>0</v>
          </cell>
        </row>
        <row r="88">
          <cell r="B88" t="str">
            <v>45Х3</v>
          </cell>
          <cell r="D88">
            <v>0</v>
          </cell>
        </row>
        <row r="89">
          <cell r="B89" t="str">
            <v>К1 К3 К4</v>
          </cell>
          <cell r="D89">
            <v>0</v>
          </cell>
        </row>
        <row r="90">
          <cell r="B90" t="str">
            <v>К2</v>
          </cell>
          <cell r="D90">
            <v>0</v>
          </cell>
        </row>
        <row r="91">
          <cell r="B91" t="str">
            <v>К5</v>
          </cell>
          <cell r="D91">
            <v>0</v>
          </cell>
          <cell r="H91">
            <v>25000</v>
          </cell>
        </row>
        <row r="92">
          <cell r="B92" t="str">
            <v>К7</v>
          </cell>
          <cell r="D92">
            <v>0</v>
          </cell>
        </row>
        <row r="93">
          <cell r="B93" t="str">
            <v>КВ</v>
          </cell>
          <cell r="D93">
            <v>0</v>
          </cell>
        </row>
        <row r="94">
          <cell r="B94" t="str">
            <v>Д1</v>
          </cell>
          <cell r="D94">
            <v>0</v>
          </cell>
        </row>
        <row r="95">
          <cell r="B95" t="str">
            <v>08Ю2А</v>
          </cell>
          <cell r="D95">
            <v>0</v>
          </cell>
        </row>
        <row r="96">
          <cell r="B96" t="str">
            <v>18ЮА</v>
          </cell>
          <cell r="D96">
            <v>0</v>
          </cell>
        </row>
        <row r="97">
          <cell r="B97" t="str">
            <v>12 Х4</v>
          </cell>
          <cell r="D97">
            <v>0</v>
          </cell>
          <cell r="E97">
            <v>43</v>
          </cell>
        </row>
        <row r="98">
          <cell r="B98" t="str">
            <v>08-20 Х13</v>
          </cell>
          <cell r="D98">
            <v>0</v>
          </cell>
          <cell r="E98">
            <v>43</v>
          </cell>
        </row>
        <row r="99">
          <cell r="B99" t="str">
            <v>40 ХН2МФА</v>
          </cell>
          <cell r="D99">
            <v>0</v>
          </cell>
        </row>
        <row r="100">
          <cell r="B100" t="str">
            <v>40 ХН2МА</v>
          </cell>
          <cell r="D100">
            <v>0</v>
          </cell>
        </row>
        <row r="101">
          <cell r="B101" t="str">
            <v>08Х18Н10Т</v>
          </cell>
          <cell r="D101">
            <v>0</v>
          </cell>
        </row>
        <row r="102">
          <cell r="B102" t="str">
            <v>12Х17</v>
          </cell>
          <cell r="D102">
            <v>0</v>
          </cell>
        </row>
        <row r="103">
          <cell r="B103" t="str">
            <v>12Х18Н10Т</v>
          </cell>
          <cell r="D103">
            <v>0</v>
          </cell>
          <cell r="E103">
            <v>442</v>
          </cell>
        </row>
        <row r="104">
          <cell r="B104" t="str">
            <v>КВК 26-42</v>
          </cell>
          <cell r="D104">
            <v>0</v>
          </cell>
        </row>
        <row r="105">
          <cell r="B105" t="str">
            <v>КТ2, КТ3</v>
          </cell>
          <cell r="D105">
            <v>0</v>
          </cell>
        </row>
        <row r="106">
          <cell r="B106" t="str">
            <v>75ХГС</v>
          </cell>
          <cell r="D106">
            <v>0</v>
          </cell>
        </row>
        <row r="107">
          <cell r="B107" t="str">
            <v>12Х18Н9Т</v>
          </cell>
          <cell r="D107">
            <v>0</v>
          </cell>
        </row>
        <row r="108">
          <cell r="B108" t="str">
            <v>Х18Н9</v>
          </cell>
          <cell r="D108">
            <v>0</v>
          </cell>
        </row>
        <row r="109">
          <cell r="B109" t="str">
            <v>08Х18Н12Б</v>
          </cell>
          <cell r="D109">
            <v>0</v>
          </cell>
        </row>
        <row r="110">
          <cell r="B110" t="str">
            <v>08Х18Н12Т</v>
          </cell>
          <cell r="D110">
            <v>0</v>
          </cell>
        </row>
        <row r="111">
          <cell r="B111" t="str">
            <v>08Х18Н10</v>
          </cell>
          <cell r="D111">
            <v>0</v>
          </cell>
        </row>
        <row r="112">
          <cell r="B112" t="str">
            <v>15Х18СЮ</v>
          </cell>
          <cell r="D112">
            <v>0</v>
          </cell>
        </row>
        <row r="113">
          <cell r="B113" t="str">
            <v>Х17Н13М2Т</v>
          </cell>
          <cell r="D113">
            <v>0</v>
          </cell>
        </row>
        <row r="114">
          <cell r="B114" t="str">
            <v>Х17Н13М3Т</v>
          </cell>
          <cell r="D114">
            <v>0</v>
          </cell>
        </row>
        <row r="115">
          <cell r="B115" t="str">
            <v>08Х14Ф</v>
          </cell>
          <cell r="D115">
            <v>0</v>
          </cell>
        </row>
        <row r="116">
          <cell r="B116" t="str">
            <v>1Х13Н3</v>
          </cell>
          <cell r="D116">
            <v>0</v>
          </cell>
        </row>
        <row r="117">
          <cell r="B117" t="str">
            <v>12Х21Н5Т</v>
          </cell>
          <cell r="D117">
            <v>0</v>
          </cell>
        </row>
        <row r="118">
          <cell r="B118" t="str">
            <v>20Х23Н18</v>
          </cell>
          <cell r="D118">
            <v>0</v>
          </cell>
        </row>
        <row r="119">
          <cell r="B119" t="str">
            <v>ЗШ</v>
          </cell>
          <cell r="D119">
            <v>0</v>
          </cell>
        </row>
        <row r="120">
          <cell r="B120" t="str">
            <v>45Г17Ю3</v>
          </cell>
          <cell r="D120">
            <v>0</v>
          </cell>
        </row>
        <row r="121">
          <cell r="B121" t="str">
            <v>45Г17Ю3Б</v>
          </cell>
          <cell r="D121">
            <v>0</v>
          </cell>
        </row>
        <row r="122">
          <cell r="B122" t="str">
            <v>60Г12Ю2Т</v>
          </cell>
          <cell r="D122">
            <v>0</v>
          </cell>
        </row>
        <row r="123">
          <cell r="B123" t="str">
            <v>Д4</v>
          </cell>
          <cell r="D123">
            <v>0</v>
          </cell>
        </row>
        <row r="124">
          <cell r="B124" t="str">
            <v>38Х2МЮА</v>
          </cell>
          <cell r="D124">
            <v>0</v>
          </cell>
        </row>
        <row r="125">
          <cell r="B125" t="str">
            <v>35Х2НА</v>
          </cell>
          <cell r="D125">
            <v>0</v>
          </cell>
        </row>
        <row r="126">
          <cell r="B126" t="str">
            <v>35ХН3МА</v>
          </cell>
          <cell r="D126">
            <v>0</v>
          </cell>
        </row>
        <row r="127">
          <cell r="B127" t="str">
            <v>ЗШ4</v>
          </cell>
          <cell r="D127">
            <v>0</v>
          </cell>
        </row>
        <row r="128">
          <cell r="B128" t="str">
            <v>ЗШП</v>
          </cell>
          <cell r="D128">
            <v>0</v>
          </cell>
        </row>
        <row r="129">
          <cell r="B129" t="str">
            <v>3ПС</v>
          </cell>
          <cell r="D129">
            <v>0</v>
          </cell>
        </row>
        <row r="130">
          <cell r="B130" t="str">
            <v>5ПС</v>
          </cell>
          <cell r="D130">
            <v>30500</v>
          </cell>
        </row>
        <row r="131">
          <cell r="B131" t="str">
            <v>Х13Н6М2</v>
          </cell>
          <cell r="D131">
            <v>0</v>
          </cell>
        </row>
        <row r="132">
          <cell r="B132" t="str">
            <v>ШАР</v>
          </cell>
          <cell r="D1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+Indice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T SUMMARY GAAP 2000 (ver.2)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6-17"/>
      <sheetName val="зар плата"/>
      <sheetName val="5-19"/>
      <sheetName val="1-27"/>
      <sheetName val="Ноябрь"/>
      <sheetName val="cred1408"/>
      <sheetName val="См"/>
      <sheetName val="5-12"/>
      <sheetName val="5-26"/>
      <sheetName val="5-37"/>
      <sheetName val="5-22"/>
      <sheetName val="ТОРО"/>
      <sheetName val="КВЛ"/>
      <sheetName val="смета"/>
      <sheetName val="выручка"/>
      <sheetName val="12m"/>
      <sheetName val="12"/>
      <sheetName val="кред6"/>
      <sheetName val="кр.12"/>
      <sheetName val="use_pr"/>
      <sheetName val="bs"/>
      <sheetName val="credit"/>
      <sheetName val="610"/>
      <sheetName val="стр610"/>
      <sheetName val="стр510"/>
      <sheetName val="5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44">
          <cell r="J44">
            <v>978000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сбыт2"/>
      <sheetName val="Баланс исх сбыт 2"/>
      <sheetName val="1.4. сбыт"/>
      <sheetName val="1.5. сбыт2"/>
      <sheetName val="1.12 сбыт2"/>
      <sheetName val="тариф передача"/>
      <sheetName val="анализ тарифа"/>
      <sheetName val="тариф 2007 (ОБЩИЙ) (2)"/>
      <sheetName val="Баланс общий "/>
      <sheetName val="1,3 "/>
      <sheetName val="1.3общий"/>
      <sheetName val="3"/>
      <sheetName val="1.4  общая"/>
      <sheetName val="1.5"/>
      <sheetName val="1.6.(Общая)"/>
      <sheetName val="1.12 (пер)"/>
      <sheetName val="1.13 общий"/>
      <sheetName val=" 1.15 общий"/>
      <sheetName val=" 1.16. общий"/>
      <sheetName val="1.16(по норм числ.)"/>
      <sheetName val="1.17(ОБЩАЯ)"/>
      <sheetName val="1.17передача"/>
      <sheetName val="1.18.2 общий"/>
      <sheetName val="1.20"/>
      <sheetName val="20.3"/>
      <sheetName val="1.21 общий"/>
      <sheetName val="1.24. общий "/>
      <sheetName val="1.25 общий"/>
      <sheetName val="1.27 сбыт"/>
      <sheetName val="1.27 общая"/>
      <sheetName val="2.1"/>
      <sheetName val="2.2"/>
      <sheetName val="прил 1"/>
      <sheetName val="прил 2"/>
      <sheetName val="3.1"/>
      <sheetName val="3.2"/>
      <sheetName val="3.1."/>
      <sheetName val="3.2."/>
      <sheetName val="3.3."/>
      <sheetName val="3.4."/>
      <sheetName val="3.3"/>
      <sheetName val="3.4"/>
      <sheetName val="3.5."/>
      <sheetName val="3.6."/>
      <sheetName val="3.7."/>
      <sheetName val="14"/>
      <sheetName val="3.8."/>
      <sheetName val="3.9."/>
      <sheetName val="19"/>
      <sheetName val="20"/>
      <sheetName val="3.10."/>
      <sheetName val="3.11"/>
      <sheetName val="3.14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3-24"/>
      <sheetName val="3-25"/>
      <sheetName val="3-26"/>
      <sheetName val="3-27"/>
      <sheetName val="3-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тклонения все"/>
      <sheetName val="Отклонения 7 мес."/>
      <sheetName val="TP"/>
      <sheetName val="Fact Fore"/>
      <sheetName val="Отклонения на Гл"/>
      <sheetName val="Отклонения 7 мес.на Гл"/>
      <sheetName val="Клинское"/>
      <sheetName val="Лист1"/>
      <sheetName val="Mix"/>
      <sheetName val="#REF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base (RUR)Mar YTD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  <sheetName val="Database _RUR_Mar 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Divisions split per Bank Bo/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 1"/>
      <sheetName val="Корр 2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 1"/>
      <sheetName val="Корр 2"/>
      <sheetName val="АНАЛИТ"/>
      <sheetName val="Графики"/>
      <sheetName val="Доли"/>
      <sheetName val="Замещение"/>
      <sheetName val="ПРОГН"/>
      <sheetName val="Упак"/>
      <sheetName val="Коп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Июль"/>
      <sheetName val="Январь-июль"/>
      <sheetName val="затраты"/>
      <sheetName val="Январь-август"/>
      <sheetName val="октябрь"/>
      <sheetName val="сентябрь"/>
      <sheetName val="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Instruction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Sheet3"/>
      <sheetName val="Income Tax"/>
      <sheetName val="TD SUMMARY IAS &amp; GAAP"/>
      <sheetName val="TD SUMMARY GAAP"/>
      <sheetName val="Sheet1"/>
      <sheetName val="DT By Co"/>
      <sheetName val="DT Group GAAP"/>
      <sheetName val="12m 2000 Trial Balnce &amp; Conso"/>
      <sheetName val="DT 1999 _abst_ from model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и"/>
      <sheetName val="СметаРасходов"/>
      <sheetName val="Дополнительная"/>
      <sheetName val="П1.1."/>
      <sheetName val="П1.3."/>
      <sheetName val="П1.4."/>
      <sheetName val="П1.5"/>
      <sheetName val="П1.6."/>
      <sheetName val="П1.12."/>
      <sheetName val="П1.13"/>
      <sheetName val="П1.16."/>
      <sheetName val="П1.15."/>
      <sheetName val="П1.17."/>
      <sheetName val="П1.18.2"/>
      <sheetName val="П1.20."/>
      <sheetName val="П1.20.3"/>
      <sheetName val="П1.21.3"/>
      <sheetName val="П1.24."/>
      <sheetName val="П1.25."/>
      <sheetName val="П1.27."/>
      <sheetName val="п2.1."/>
      <sheetName val="Анализ"/>
      <sheetName val="п2.2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⁓ummary VanCleef Arp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 Licenses - LDE"/>
      <sheetName val="Licenses - PENSA"/>
      <sheetName val="Licenses - Química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#REF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упления_месяц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#REF"/>
      <sheetName val="Бюджет проекта"/>
      <sheetName val="F1_detail"/>
      <sheetName val="Ìàò.÷àñòü íîÿá."/>
      <sheetName val="Âñïîì. ìàò"/>
      <sheetName val="Ëñò Îáì"/>
      <sheetName val="Ìàò.÷àñòü"/>
      <sheetName val="Íàêë.ð."/>
      <sheetName val="Ëèñò3"/>
      <sheetName val="Ìàò.÷àñòü äåêàá."/>
      <sheetName val="Òàá 1Çàï ñûðüÿ"/>
      <sheetName val="Òàá 2 Ô Ð Îñ Ä-ñòü"/>
      <sheetName val="Òàá 3 Ô Ð Îñ Ä-òü"/>
      <sheetName val="Òàá 4 Ô Ð Ïð Ä-òü"/>
      <sheetName val="Òàá 5 Èñï ïðèá"/>
      <sheetName val="Òàáë6 äîï"/>
      <sheetName val="Òàá 6 Äâ ÄÑð-â"/>
      <sheetName val="Ñïð 1Îñ Ñð"/>
      <sheetName val="Ñïð 2 Íåì àêò"/>
      <sheetName val="Ñïðàâêà 3"/>
      <sheetName val="Ñïðàâêà 4"/>
      <sheetName val="Ñïð 5 Çàï ÃÏ"/>
      <sheetName val="Ñïð 6Êð ÔÂ"/>
      <sheetName val="Ñïð 7 ÄÊ Ç-òü"/>
      <sheetName val="Ñïðàâêà 8"/>
      <sheetName val="Ñïðàâêà 9"/>
      <sheetName val="Îò÷åò 4"/>
      <sheetName val="Îò÷åò 5"/>
      <sheetName val="Îò÷åò 6"/>
      <sheetName val="Îò÷åò4â"/>
      <sheetName val="Îò÷ 7 Èñï ÑÔ"/>
      <sheetName val="ñ-òü ñîáñð-â"/>
      <sheetName val="ËÌÊ"/>
      <sheetName val="CF çà ìåñÿö"/>
      <sheetName val="çàòðàòû íà ðîçëèâ ñîêîâ"/>
      <sheetName val="Öåíòð"/>
      <sheetName val="Ñèáèðü è Ä. Âîñòîê"/>
      <sheetName val="Îìñê"/>
      <sheetName val="Þã"/>
      <sheetName val="Ö. Àçèÿ"/>
      <sheetName val="Òàøêåíò"/>
      <sheetName val="Óêðàèíà"/>
      <sheetName val="Óðàë è Ïîâîëæüå"/>
      <sheetName val="Ñåâåðî-Çàïàä"/>
      <sheetName val="Ðåêëàìíûé áþäæåò ÑÁÅ ïî ìåñÿöàì"/>
      <sheetName val="êîððåêòèðîâêè"/>
      <sheetName val="Ñâîä ïî ìåñÿöàì"/>
      <sheetName val="Ñâîä ïî ðåãèîíàì"/>
      <sheetName val="Ñâîä ïî ðåãèîíàì (êîíñ)"/>
      <sheetName val="P&amp;L äëÿ îáçîðà ïî ìåñÿöàì"/>
      <sheetName val="P&amp;L äëÿ îáçîðà ïî ðåãèîíàì"/>
      <sheetName val="ÄÄÑ"/>
      <sheetName val="Áþäæåò ïðîåêòà"/>
      <sheetName val="Anlagevermögen"/>
      <sheetName val="r..sy..z........¡..¢«..¬µ..¶½..¾Ä..Ë×..éé..ËÖ.._x0000_㽲_x0000__x0000_Ā_x0000_῜_x000c_琏_x0012_ ,Ǥೌ_x0000__x0000__x0000_䀘_x0001_獬쭝⻘$Ԅ8_x0000_獀䇒_x0001__x0000__xd934_ߢ_x0000__x0000_Ā_x0000_ด$Ȝೌ_x0000__x0000__x0000_"/>
      <sheetName val="|..ßà.._x0005__x000f_.._x0013__x0018_.._x0019_!..':..;D..EL..RY..`c..dr..sy..z........¡..¢«..¬µ..¶½..¾Ä..Ë×..éé..ËÖ.._x0000_㽲_x0000__x0000_Ā_x0000_῜_x000c_琏_x0012_ ,Ǥೌ_x0000__x0000__x0000_䀘_x0001_獬쭝⻘$Ԅ8_x0000_獀䇒_x0001__x0000__xd934_ߢ_x0000__x0000_Ā_x0000_ด$Ȝೌ_x0000__x0000__x0000_䁃_x0001__x0000__x0001_HČೌ_x0000__x0004__x0000__x0000__x0000__x0000__x0000__x0000_޼ೌ_x0000__x0000__x0000__x0000__x0000__x0000__x0000__x0000_ᗰΒ_x0000__x0000_ _x0000__x0000__x0000__x0000__x0000__x0000__x0000__x0000__x0000__x0000__x0000__x0000__x0000__x0000__x0000_ྨ0ный\_x000a_"/>
      <sheetName val="r..sy..z........¡..¢«.."/>
      <sheetName val="|..ßà.._x0005__x000f_.._x0013__x0018_.._x0019_!..':..;D..EL.."/>
      <sheetName val="r..sy..z........¡..¢«..¬µ..¶½..¾Ä..Ë×..éé..ËÖ..?㽲??Ā?῜_x000c_琏_x0012_ ,Ǥೌ???䀘_x0001_獬쭝⻘$Ԅ8?獀䇒_x0001_?_xd934_ߢ??Ā?ด$Ȝೌ???"/>
      <sheetName val="|..ßà.._x0005__x000f_.._x0013__x0018_.._x0019_!..':..;D..EL..RY..`c..dr..sy..z........¡..¢«..¬µ..¶½..¾Ä..Ë×..éé..ËÖ..?㽲??Ā?῜_x000c_琏_x0012_ ,Ǥೌ???䀘_x0001_獬쭝⻘$Ԅ8?獀䇒_x0001_?_xd934_ߢ??Ā?ด$Ȝೌ???䁃_x0001_?_x0001_HČೌ?_x0004_??????޼ೌ????????ᗰΒ?? ???????????????ྨ0ный\_x000a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4. NWABC"/>
      <sheetName val="4_ NWABC"/>
      <sheetName val="Brew r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MPS"/>
      <sheetName val="4. NWABC"/>
    </sheet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Logistics"/>
      <sheetName val="Logistics (2)"/>
      <sheetName val="Logistics (3)"/>
      <sheetName val="Brewery Based Affiliates"/>
      <sheetName val="КлассЗСМК"/>
      <sheetName val="In"/>
      <sheetName val="Minority Interest"/>
      <sheetName val="4. NWABC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Non-recurring items"/>
      <sheetName val="КлассЗСМК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КлассЗСМК"/>
      <sheetName val="Спра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B2002"/>
      <sheetName val="Expense by affiliate type"/>
      <sheetName val="Expense by Site "/>
      <sheetName val="Expense by Site&amp;Project"/>
      <sheetName val="Expense by Project &amp; Site"/>
      <sheetName val="ICT01- NO Russia Total"/>
      <sheetName val="RU01_HQ"/>
      <sheetName val="RU00_DataCenter"/>
      <sheetName val="ICT01- DC Infr Operations"/>
      <sheetName val="ICT01- DC Infr Prjs Corporate"/>
      <sheetName val="ICT01- DC Infr Prjs Func"/>
      <sheetName val="ICT01-DC IS Total"/>
      <sheetName val="ICT01-Budget Regional"/>
      <sheetName val="ICT01-2002 Russia STARs wo HQ"/>
      <sheetName val="Summary in IT format"/>
      <sheetName val="Summary"/>
      <sheetName val="RU10_STAR_St.Pete"/>
      <sheetName val="RU11_STAR_NNov"/>
      <sheetName val="RU12_STAR_Rostov"/>
      <sheetName val="RU13_STAR_Ivanovo"/>
      <sheetName val="RU14_STAR_Klin"/>
      <sheetName val="RU15_STAR_Samara"/>
      <sheetName val="RU16_STAR_Kursk"/>
      <sheetName val="RU17_STAR_SARANSK"/>
      <sheetName val="RU18_STAR_Volzhsky"/>
      <sheetName val="RU19_STAR_Perm"/>
      <sheetName val="RU20_STAR_Omsk"/>
      <sheetName val="ICT01-Budget Russia Breweries"/>
      <sheetName val="RU02_Bavaria"/>
      <sheetName val="RU03_Ivanovo"/>
      <sheetName val="RU04_Klin"/>
      <sheetName val="RU05_Kursk"/>
      <sheetName val="RU06_Perm"/>
      <sheetName val="RU07_Povolzhye"/>
      <sheetName val="RU08_ROSAR"/>
      <sheetName val="RU09_SARANSK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ета"/>
      <sheetName val="Бюджет ФД"/>
      <sheetName val="БюджетЕХ"/>
      <sheetName val="КХП (Gosha)"/>
      <sheetName val="Лист3"/>
      <sheetName val="DB2002"/>
    </sheetNames>
    <sheetDataSet>
      <sheetData sheetId="0" refreshError="1">
        <row r="18">
          <cell r="B18">
            <v>30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Данные для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Профилеразмер"/>
      <sheetName val="Zagotovka"/>
      <sheetName val="Всего"/>
      <sheetName val="Вн+ЭКСП"/>
      <sheetName val="Вн+ЭКСП БД"/>
      <sheetName val="ЭКСПОРТ"/>
      <sheetName val="ФТТ проч"/>
      <sheetName val="ФТТ прям"/>
      <sheetName val="ФТТ рждс"/>
      <sheetName val="ТД ЕХ ДКК"/>
      <sheetName val="ТД ЕХ Тендер"/>
      <sheetName val="ТД ЕХ ДП"/>
      <sheetName val="ТД ЕХ ОУТСЦ"/>
      <sheetName val="ОР(ЗСМК)"/>
      <sheetName val="ОР (НТМК)"/>
      <sheetName val="О.Р.(проч.)"/>
      <sheetName val="ВН_Деньги"/>
      <sheetName val="ВН_Деньги БД"/>
      <sheetName val="УКиКП"/>
      <sheetName val="О.О.Стали"/>
      <sheetName val="О.О. Рельсов"/>
      <sheetName val="ПКСиР С"/>
      <sheetName val="ПКСиР Р"/>
      <sheetName val="ОВиВК_ЭНЕРГО"/>
      <sheetName val="КМК Эн стор."/>
      <sheetName val="Евразруда на стор."/>
      <sheetName val="Евразруда з"/>
      <sheetName val="Сиб.товары з"/>
      <sheetName val="Промстрой з"/>
      <sheetName val="ОАО&quot;КМК&quot;з"/>
      <sheetName val="ЗРМО з"/>
      <sheetName val="АТП з"/>
      <sheetName val="КМК Энер з"/>
      <sheetName val="СтальКМК з"/>
      <sheetName val="Техпереработка"/>
      <sheetName val="Товарообмен БД"/>
      <sheetName val="Товарообмен"/>
      <sheetName val="Деньги+Товарообмен"/>
      <sheetName val="Д+Т БД"/>
      <sheetName val="Резерв"/>
      <sheetName val="РЭН"/>
      <sheetName val="Оседание"/>
      <sheetName val="Сталь"/>
      <sheetName val="ФОРМА"/>
      <sheetName val="Свод_ПРОКАТ"/>
      <sheetName val="программа"/>
      <sheetName val="Фин.План"/>
      <sheetName val="пр без рэн"/>
      <sheetName val="F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7">
          <cell r="G7" t="str">
            <v>Марочная КП</v>
          </cell>
        </row>
        <row r="8">
          <cell r="G8" t="str">
            <v>Качественная КП</v>
          </cell>
        </row>
        <row r="9">
          <cell r="G9" t="str">
            <v>Полуспокойная</v>
          </cell>
        </row>
        <row r="10">
          <cell r="G10" t="str">
            <v>Марочная СП</v>
          </cell>
        </row>
        <row r="11">
          <cell r="G11" t="str">
            <v>Качественная СП</v>
          </cell>
        </row>
        <row r="12">
          <cell r="G12" t="str">
            <v>Рельсы 2 гр.</v>
          </cell>
        </row>
        <row r="13">
          <cell r="G13" t="str">
            <v>Рельсы 2 гр.Са</v>
          </cell>
        </row>
        <row r="14">
          <cell r="G14" t="str">
            <v>Рельсы 2 гр.б</v>
          </cell>
        </row>
        <row r="15">
          <cell r="G15" t="str">
            <v>М76</v>
          </cell>
        </row>
        <row r="16">
          <cell r="G16" t="str">
            <v>Рельсовая СВ с ФМ</v>
          </cell>
        </row>
        <row r="17">
          <cell r="G17" t="str">
            <v>Рельсы ФВД7СК9</v>
          </cell>
        </row>
        <row r="18">
          <cell r="G18" t="str">
            <v>Рельсы ФВДСР с ФМ</v>
          </cell>
        </row>
        <row r="19">
          <cell r="G19" t="str">
            <v>Рельсы ФВДСРСа</v>
          </cell>
        </row>
        <row r="20">
          <cell r="G20" t="str">
            <v>М76Ф</v>
          </cell>
        </row>
        <row r="21">
          <cell r="G21" t="str">
            <v>Рельсы ФВДСа15бл</v>
          </cell>
        </row>
        <row r="22">
          <cell r="G22" t="str">
            <v>НМ</v>
          </cell>
        </row>
        <row r="23">
          <cell r="G23" t="str">
            <v>3-5 ГПС</v>
          </cell>
        </row>
        <row r="24">
          <cell r="G24" t="str">
            <v>10-50 Г</v>
          </cell>
        </row>
        <row r="25">
          <cell r="G25" t="str">
            <v>60-75 Г</v>
          </cell>
        </row>
        <row r="26">
          <cell r="G26" t="str">
            <v>09Г2</v>
          </cell>
        </row>
        <row r="27">
          <cell r="G27" t="str">
            <v>14Г2</v>
          </cell>
        </row>
        <row r="28">
          <cell r="G28" t="str">
            <v>12 ГС</v>
          </cell>
        </row>
        <row r="29">
          <cell r="G29" t="str">
            <v>16-17 ГС</v>
          </cell>
        </row>
        <row r="30">
          <cell r="G30" t="str">
            <v>35 ГС</v>
          </cell>
        </row>
        <row r="31">
          <cell r="G31" t="str">
            <v>09 Г2С</v>
          </cell>
        </row>
        <row r="32">
          <cell r="G32" t="str">
            <v>09 Г2С(12гр)</v>
          </cell>
        </row>
        <row r="33">
          <cell r="G33" t="str">
            <v>09 Г2Д</v>
          </cell>
        </row>
        <row r="34">
          <cell r="G34" t="str">
            <v>09 Г2С1Д</v>
          </cell>
        </row>
        <row r="35">
          <cell r="G35" t="str">
            <v>10 Г2С1</v>
          </cell>
        </row>
        <row r="36">
          <cell r="G36" t="str">
            <v>10 Г2С1Д</v>
          </cell>
        </row>
        <row r="37">
          <cell r="G37" t="str">
            <v>12 Г2С</v>
          </cell>
        </row>
        <row r="38">
          <cell r="G38" t="str">
            <v>12 Г2Б</v>
          </cell>
        </row>
        <row r="39">
          <cell r="G39" t="str">
            <v>16 Г2С</v>
          </cell>
        </row>
        <row r="40">
          <cell r="G40" t="str">
            <v>18-26 Г2С</v>
          </cell>
        </row>
        <row r="41">
          <cell r="G41" t="str">
            <v>20 Г2Р</v>
          </cell>
        </row>
        <row r="42">
          <cell r="G42" t="str">
            <v>20 Г2АФпс</v>
          </cell>
        </row>
        <row r="43">
          <cell r="G43" t="str">
            <v>25 Г2С</v>
          </cell>
        </row>
        <row r="44">
          <cell r="G44" t="str">
            <v>35 Г2Р</v>
          </cell>
        </row>
        <row r="45">
          <cell r="G45" t="str">
            <v>50ХГФА</v>
          </cell>
        </row>
        <row r="46">
          <cell r="G46" t="str">
            <v>35 Г2С</v>
          </cell>
        </row>
        <row r="47">
          <cell r="G47" t="str">
            <v>36 Г2СР</v>
          </cell>
        </row>
        <row r="48">
          <cell r="G48" t="str">
            <v>36-37 Г2С</v>
          </cell>
        </row>
        <row r="49">
          <cell r="G49" t="str">
            <v>36-40 ГР</v>
          </cell>
        </row>
        <row r="50">
          <cell r="G50" t="str">
            <v>10 Г2- 70 Г2</v>
          </cell>
        </row>
        <row r="51">
          <cell r="G51" t="str">
            <v>Хромистая</v>
          </cell>
        </row>
        <row r="52">
          <cell r="G52" t="str">
            <v>6-9 ХС</v>
          </cell>
        </row>
        <row r="53">
          <cell r="G53" t="str">
            <v>33-40 ХС</v>
          </cell>
        </row>
        <row r="54">
          <cell r="G54" t="str">
            <v>18-30 ХГТ</v>
          </cell>
        </row>
        <row r="55">
          <cell r="G55" t="str">
            <v>25-35 ХГСА</v>
          </cell>
        </row>
        <row r="56">
          <cell r="G56" t="str">
            <v>35-38 ХМ</v>
          </cell>
        </row>
        <row r="57">
          <cell r="G57" t="str">
            <v>38-40 ХФР</v>
          </cell>
        </row>
        <row r="58">
          <cell r="G58" t="str">
            <v>45 ХАФ</v>
          </cell>
        </row>
        <row r="59">
          <cell r="G59" t="str">
            <v>9 ХФМ</v>
          </cell>
        </row>
        <row r="60">
          <cell r="G60" t="str">
            <v>9-60 ХФ</v>
          </cell>
        </row>
        <row r="61">
          <cell r="G61" t="str">
            <v>12 ХМ - 12МХ</v>
          </cell>
        </row>
        <row r="62">
          <cell r="G62" t="str">
            <v>Трубная угл.</v>
          </cell>
        </row>
        <row r="63">
          <cell r="G63" t="str">
            <v>ШХ4</v>
          </cell>
        </row>
        <row r="64">
          <cell r="G64" t="str">
            <v>ШХ-15</v>
          </cell>
        </row>
        <row r="65">
          <cell r="G65" t="str">
            <v>ШХ-15 СГ</v>
          </cell>
        </row>
        <row r="66">
          <cell r="G66" t="str">
            <v>15 Х6СЮ</v>
          </cell>
        </row>
        <row r="67">
          <cell r="G67" t="str">
            <v>6 ХВ2С</v>
          </cell>
        </row>
        <row r="68">
          <cell r="G68" t="str">
            <v>40 ГМФР</v>
          </cell>
        </row>
        <row r="69">
          <cell r="G69" t="str">
            <v>Инструмент.</v>
          </cell>
        </row>
        <row r="70">
          <cell r="G70" t="str">
            <v>С60</v>
          </cell>
        </row>
        <row r="71">
          <cell r="G71" t="str">
            <v>55-60 ПП</v>
          </cell>
        </row>
        <row r="72">
          <cell r="G72" t="str">
            <v>50С2-60 С2</v>
          </cell>
        </row>
        <row r="73">
          <cell r="G73" t="str">
            <v>16 Д</v>
          </cell>
        </row>
        <row r="74">
          <cell r="G74" t="str">
            <v>10 ХСНД</v>
          </cell>
        </row>
        <row r="75">
          <cell r="G75" t="str">
            <v>15 ХСНД</v>
          </cell>
        </row>
        <row r="76">
          <cell r="G76" t="str">
            <v>20ХН-40 ХН</v>
          </cell>
        </row>
        <row r="77">
          <cell r="G77" t="str">
            <v>12-20 ХН3А</v>
          </cell>
        </row>
        <row r="78">
          <cell r="G78" t="str">
            <v>12-20 Х2Н4А</v>
          </cell>
        </row>
        <row r="79">
          <cell r="G79" t="str">
            <v>12 ХН2</v>
          </cell>
        </row>
        <row r="80">
          <cell r="G80" t="str">
            <v>20 ХГНР</v>
          </cell>
        </row>
        <row r="81">
          <cell r="G81" t="str">
            <v>38 ХГН</v>
          </cell>
        </row>
        <row r="82">
          <cell r="G82" t="str">
            <v>5 ХНМ</v>
          </cell>
        </row>
        <row r="83">
          <cell r="G83" t="str">
            <v>38 ХГМ</v>
          </cell>
        </row>
        <row r="84">
          <cell r="G84" t="str">
            <v>40 ХНМА</v>
          </cell>
        </row>
        <row r="85">
          <cell r="G85" t="str">
            <v>12 ХМ3А</v>
          </cell>
        </row>
        <row r="86">
          <cell r="G86" t="str">
            <v>60 СХМ</v>
          </cell>
        </row>
        <row r="87">
          <cell r="G87" t="str">
            <v>У8Г</v>
          </cell>
        </row>
        <row r="88">
          <cell r="G88" t="str">
            <v>45Х3</v>
          </cell>
        </row>
        <row r="89">
          <cell r="G89" t="str">
            <v>К1 К3 К4</v>
          </cell>
        </row>
        <row r="90">
          <cell r="G90" t="str">
            <v>К2</v>
          </cell>
        </row>
        <row r="91">
          <cell r="G91" t="str">
            <v>К5</v>
          </cell>
        </row>
        <row r="92">
          <cell r="G92" t="str">
            <v>К7</v>
          </cell>
        </row>
        <row r="93">
          <cell r="G93" t="str">
            <v>КВ</v>
          </cell>
        </row>
        <row r="94">
          <cell r="G94" t="str">
            <v>Д1</v>
          </cell>
        </row>
        <row r="95">
          <cell r="G95" t="str">
            <v>08Ю2А</v>
          </cell>
        </row>
        <row r="96">
          <cell r="G96" t="str">
            <v>18ЮА</v>
          </cell>
        </row>
        <row r="97">
          <cell r="G97" t="str">
            <v>8Н1А</v>
          </cell>
        </row>
        <row r="98">
          <cell r="G98" t="str">
            <v>08-20 Х13</v>
          </cell>
        </row>
        <row r="99">
          <cell r="G99" t="str">
            <v>40 ХН2МФА</v>
          </cell>
        </row>
        <row r="100">
          <cell r="G100" t="str">
            <v>40 ХН2МА</v>
          </cell>
        </row>
        <row r="101">
          <cell r="G101" t="str">
            <v>08Х18Н10Т</v>
          </cell>
        </row>
        <row r="102">
          <cell r="G102" t="str">
            <v>12Х17</v>
          </cell>
        </row>
        <row r="103">
          <cell r="G103" t="str">
            <v>12Х18Н10Т</v>
          </cell>
        </row>
        <row r="104">
          <cell r="G104" t="str">
            <v>КВК 26-42</v>
          </cell>
        </row>
        <row r="105">
          <cell r="G105" t="str">
            <v>КТ2, КТ3</v>
          </cell>
        </row>
        <row r="106">
          <cell r="G106" t="str">
            <v>75ХГС</v>
          </cell>
        </row>
        <row r="107">
          <cell r="G107" t="str">
            <v>12Х18Н9Т</v>
          </cell>
        </row>
        <row r="108">
          <cell r="G108" t="str">
            <v>Х18Н9</v>
          </cell>
        </row>
        <row r="109">
          <cell r="G109" t="str">
            <v>08Х18Н12Б</v>
          </cell>
        </row>
        <row r="110">
          <cell r="G110" t="str">
            <v>08Х18Н12Т</v>
          </cell>
        </row>
        <row r="111">
          <cell r="G111" t="str">
            <v>08Х18Н10</v>
          </cell>
        </row>
        <row r="112">
          <cell r="G112" t="str">
            <v>15Х18СЮ</v>
          </cell>
        </row>
        <row r="113">
          <cell r="G113" t="str">
            <v>Х17Н13М2Т</v>
          </cell>
        </row>
        <row r="114">
          <cell r="G114" t="str">
            <v>Х17Н13М3Т</v>
          </cell>
        </row>
        <row r="115">
          <cell r="G115" t="str">
            <v>08Х14Ф</v>
          </cell>
        </row>
        <row r="116">
          <cell r="G116" t="str">
            <v>1Х13Н3</v>
          </cell>
        </row>
        <row r="117">
          <cell r="G117" t="str">
            <v>12Х21Н5Т</v>
          </cell>
        </row>
        <row r="118">
          <cell r="G118" t="str">
            <v>20Х23Н18</v>
          </cell>
        </row>
        <row r="119">
          <cell r="G119" t="str">
            <v>ЗШ</v>
          </cell>
        </row>
        <row r="120">
          <cell r="G120" t="str">
            <v>45Г17Ю3</v>
          </cell>
        </row>
        <row r="121">
          <cell r="G121" t="str">
            <v>45Г17Ю3Б</v>
          </cell>
        </row>
        <row r="122">
          <cell r="G122" t="str">
            <v>60Г12Ю2Т</v>
          </cell>
        </row>
        <row r="123">
          <cell r="G123" t="str">
            <v>Д4</v>
          </cell>
        </row>
        <row r="124">
          <cell r="G124" t="str">
            <v>38Х2МЮА</v>
          </cell>
        </row>
        <row r="125">
          <cell r="G125" t="str">
            <v>35Х2НА</v>
          </cell>
        </row>
        <row r="126">
          <cell r="G126" t="str">
            <v>35ХН3МА</v>
          </cell>
        </row>
        <row r="127">
          <cell r="G127" t="str">
            <v>ЗШ4</v>
          </cell>
        </row>
        <row r="128">
          <cell r="G128" t="str">
            <v>ЗШП</v>
          </cell>
        </row>
        <row r="129">
          <cell r="G129" t="str">
            <v>3ПС</v>
          </cell>
        </row>
        <row r="130">
          <cell r="G130" t="str">
            <v>5ПС</v>
          </cell>
        </row>
        <row r="131">
          <cell r="G131" t="str">
            <v>Х13Н6М2</v>
          </cell>
        </row>
        <row r="132">
          <cell r="G132" t="str">
            <v>Судосталь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Цеховые"/>
      <sheetName val="Центральные"/>
      <sheetName val="Сталь"/>
      <sheetName val="In"/>
    </sheetNames>
    <sheetDataSet>
      <sheetData sheetId="0" refreshError="1">
        <row r="1">
          <cell r="D1" t="str">
            <v>Перевод на английский язык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MACRO"/>
      <sheetName val="январь"/>
      <sheetName val="17-21 УО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</sheetNames>
    <sheetDataSet>
      <sheetData sheetId="0"/>
      <sheetData sheetId="1"/>
      <sheetData sheetId="2" refreshError="1">
        <row r="1"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 refreshError="1">
        <row r="1">
          <cell r="D1">
            <v>36708</v>
          </cell>
          <cell r="H1">
            <v>36342</v>
          </cell>
          <cell r="L1">
            <v>36739</v>
          </cell>
          <cell r="P1">
            <v>36373</v>
          </cell>
          <cell r="T1">
            <v>36770</v>
          </cell>
          <cell r="X1">
            <v>36404</v>
          </cell>
        </row>
      </sheetData>
      <sheetData sheetId="4"/>
      <sheetData sheetId="5"/>
      <sheetData sheetId="6" refreshError="1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249.97300000000001</v>
          </cell>
          <cell r="K3">
            <v>231.3</v>
          </cell>
          <cell r="L3">
            <v>265.267</v>
          </cell>
          <cell r="M3">
            <v>272.8</v>
          </cell>
          <cell r="N3">
            <v>241.58199999999999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211.43700000000001</v>
          </cell>
          <cell r="Y3">
            <v>250.4</v>
          </cell>
          <cell r="Z3">
            <v>201.33699999999999</v>
          </cell>
          <cell r="AA3">
            <v>269.10000000000002</v>
          </cell>
          <cell r="AB3">
            <v>253.98699999999999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121.66800000000001</v>
          </cell>
          <cell r="AI3">
            <v>139.5</v>
          </cell>
          <cell r="AJ3">
            <v>150.23599999999999</v>
          </cell>
          <cell r="AK3">
            <v>168.4</v>
          </cell>
          <cell r="AL3">
            <v>162.62899999999999</v>
          </cell>
          <cell r="AM3">
            <v>193.7</v>
          </cell>
          <cell r="AN3">
            <v>163.49700000000001</v>
          </cell>
          <cell r="AO3">
            <v>167.5</v>
          </cell>
          <cell r="AP3">
            <v>144.26900000000001</v>
          </cell>
          <cell r="AQ3">
            <v>162.4</v>
          </cell>
          <cell r="AR3">
            <v>162.94399999999999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151.28299999999999</v>
          </cell>
          <cell r="AY3">
            <v>173.94</v>
          </cell>
          <cell r="AZ3">
            <v>180.196</v>
          </cell>
          <cell r="BA3">
            <v>179.8</v>
          </cell>
          <cell r="BB3">
            <v>187.43600000000001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227.26499999999999</v>
          </cell>
          <cell r="BI3">
            <v>211.2</v>
          </cell>
          <cell r="BJ3">
            <v>232.12899999999999</v>
          </cell>
          <cell r="BK3">
            <v>223.2</v>
          </cell>
          <cell r="BL3">
            <v>239.08099999999999</v>
          </cell>
          <cell r="BM3">
            <v>226.5</v>
          </cell>
          <cell r="BN3">
            <v>240.34800000000001</v>
          </cell>
          <cell r="BO3">
            <v>223.3</v>
          </cell>
          <cell r="BP3">
            <v>226.62899999999999</v>
          </cell>
          <cell r="BQ3">
            <v>207.8</v>
          </cell>
          <cell r="BR3">
            <v>225.41499999999999</v>
          </cell>
          <cell r="BS3">
            <v>212.2</v>
          </cell>
          <cell r="BT3">
            <v>241.12899999999999</v>
          </cell>
          <cell r="BU3">
            <v>233.6</v>
          </cell>
          <cell r="BV3">
            <v>248.7</v>
          </cell>
          <cell r="BW3">
            <v>255.3</v>
          </cell>
          <cell r="BX3">
            <v>264.66699999999997</v>
          </cell>
          <cell r="BY3">
            <v>246.4</v>
          </cell>
          <cell r="BZ3">
            <v>246.70599999999999</v>
          </cell>
          <cell r="CA3">
            <v>232</v>
          </cell>
          <cell r="CB3">
            <v>259.15699999999998</v>
          </cell>
          <cell r="CC3">
            <v>211.9</v>
          </cell>
          <cell r="CD3">
            <v>245.02500000000001</v>
          </cell>
          <cell r="CE3">
            <v>240.8</v>
          </cell>
          <cell r="CF3">
            <v>261.38799999999998</v>
          </cell>
          <cell r="CG3">
            <v>241.8</v>
          </cell>
          <cell r="CH3">
            <v>255.136</v>
          </cell>
          <cell r="CI3">
            <v>235</v>
          </cell>
          <cell r="CJ3">
            <v>256.56099999999998</v>
          </cell>
          <cell r="CK3">
            <v>261.60000000000002</v>
          </cell>
          <cell r="CL3">
            <v>282.04899999999998</v>
          </cell>
          <cell r="CM3">
            <v>252.3</v>
          </cell>
          <cell r="CN3">
            <v>272.38200000000001</v>
          </cell>
          <cell r="CO3">
            <v>253.9</v>
          </cell>
          <cell r="CP3">
            <v>244.435</v>
          </cell>
          <cell r="CQ3">
            <v>248.9</v>
          </cell>
          <cell r="CR3">
            <v>249.88499999999999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166.81200000000001</v>
          </cell>
          <cell r="I4">
            <v>180</v>
          </cell>
          <cell r="J4">
            <v>209.06899999999999</v>
          </cell>
          <cell r="K4">
            <v>192.4</v>
          </cell>
          <cell r="L4">
            <v>222.82</v>
          </cell>
          <cell r="M4">
            <v>226.9</v>
          </cell>
          <cell r="N4">
            <v>201.90899999999999</v>
          </cell>
          <cell r="O4">
            <v>219.6</v>
          </cell>
          <cell r="P4">
            <v>183.79900000000001</v>
          </cell>
          <cell r="Q4">
            <v>179.3</v>
          </cell>
          <cell r="R4">
            <v>163.62799999999999</v>
          </cell>
          <cell r="S4">
            <v>226.9</v>
          </cell>
          <cell r="T4">
            <v>172.47300000000001</v>
          </cell>
          <cell r="U4">
            <v>212</v>
          </cell>
          <cell r="V4">
            <v>197.70400000000001</v>
          </cell>
          <cell r="W4">
            <v>213.2</v>
          </cell>
          <cell r="X4">
            <v>176.24</v>
          </cell>
          <cell r="Y4">
            <v>208.3</v>
          </cell>
          <cell r="Z4">
            <v>167.51300000000001</v>
          </cell>
          <cell r="AA4">
            <v>223.9</v>
          </cell>
          <cell r="AB4">
            <v>211.46600000000001</v>
          </cell>
          <cell r="AC4">
            <v>179.2</v>
          </cell>
          <cell r="AD4">
            <v>163.6</v>
          </cell>
          <cell r="AE4">
            <v>150.5</v>
          </cell>
          <cell r="AF4">
            <v>158.80000000000001</v>
          </cell>
          <cell r="AG4">
            <v>135.69999999999999</v>
          </cell>
          <cell r="AH4">
            <v>100.643</v>
          </cell>
          <cell r="AI4">
            <v>116.04</v>
          </cell>
          <cell r="AJ4">
            <v>125.8</v>
          </cell>
          <cell r="AK4">
            <v>140.08000000000001</v>
          </cell>
          <cell r="AL4">
            <v>135.42599999999999</v>
          </cell>
          <cell r="AM4">
            <v>161.13</v>
          </cell>
          <cell r="AN4">
            <v>135.95599999999999</v>
          </cell>
          <cell r="AO4">
            <v>139.33000000000001</v>
          </cell>
          <cell r="AP4">
            <v>121.235</v>
          </cell>
          <cell r="AQ4">
            <v>135.13999999999999</v>
          </cell>
          <cell r="AR4">
            <v>135.28899999999999</v>
          </cell>
          <cell r="AS4">
            <v>106.4</v>
          </cell>
          <cell r="AT4">
            <v>102.51</v>
          </cell>
          <cell r="AU4">
            <v>163.27000000000001</v>
          </cell>
          <cell r="AV4">
            <v>155.994</v>
          </cell>
          <cell r="AW4">
            <v>124.55</v>
          </cell>
          <cell r="AX4">
            <v>126.68300000000001</v>
          </cell>
          <cell r="AY4">
            <v>144.69999999999999</v>
          </cell>
          <cell r="AZ4">
            <v>151.358</v>
          </cell>
          <cell r="BA4">
            <v>149.80000000000001</v>
          </cell>
          <cell r="BB4">
            <v>158.10300000000001</v>
          </cell>
          <cell r="BC4">
            <v>146.4</v>
          </cell>
          <cell r="BD4">
            <v>158.09399999999999</v>
          </cell>
          <cell r="BE4">
            <v>153.6</v>
          </cell>
          <cell r="BF4">
            <v>178.774</v>
          </cell>
          <cell r="BG4">
            <v>158.1</v>
          </cell>
          <cell r="BH4">
            <v>190.59200000000001</v>
          </cell>
          <cell r="BI4">
            <v>175.69</v>
          </cell>
          <cell r="BJ4">
            <v>193.11799999999999</v>
          </cell>
          <cell r="BK4">
            <v>184.6</v>
          </cell>
          <cell r="BL4">
            <v>195.96600000000001</v>
          </cell>
          <cell r="BM4">
            <v>185.71</v>
          </cell>
          <cell r="BN4">
            <v>198.83699999999999</v>
          </cell>
          <cell r="BO4">
            <v>183.7</v>
          </cell>
          <cell r="BP4">
            <v>189.15199999999999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224.11099999999999</v>
          </cell>
          <cell r="CO4">
            <v>208.8</v>
          </cell>
          <cell r="CP4">
            <v>201.541</v>
          </cell>
          <cell r="CQ4">
            <v>204.7</v>
          </cell>
          <cell r="CR4">
            <v>208.11500000000001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5.0999999999999996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4688.9210000000003</v>
          </cell>
          <cell r="E6">
            <v>395.9</v>
          </cell>
          <cell r="F6">
            <v>311.8</v>
          </cell>
          <cell r="G6">
            <v>372.4</v>
          </cell>
          <cell r="H6">
            <v>293.00400000000002</v>
          </cell>
          <cell r="I6">
            <v>369.3</v>
          </cell>
          <cell r="J6">
            <v>323.31700000000001</v>
          </cell>
          <cell r="K6">
            <v>326.85000000000002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308.92899999999997</v>
          </cell>
          <cell r="Y6">
            <v>386.5</v>
          </cell>
          <cell r="Z6">
            <v>289.94</v>
          </cell>
          <cell r="AA6">
            <v>415.4</v>
          </cell>
          <cell r="AB6">
            <v>287.55599999999998</v>
          </cell>
          <cell r="AC6">
            <v>416.58</v>
          </cell>
          <cell r="AD6">
            <v>269.60000000000002</v>
          </cell>
          <cell r="AE6">
            <v>364.3</v>
          </cell>
          <cell r="AF6">
            <v>215.91900000000001</v>
          </cell>
          <cell r="AG6">
            <v>246.4</v>
          </cell>
          <cell r="AH6">
            <v>155.75700000000001</v>
          </cell>
          <cell r="AI6">
            <v>184.8</v>
          </cell>
          <cell r="AJ6">
            <v>148.47900000000001</v>
          </cell>
          <cell r="AK6">
            <v>257</v>
          </cell>
          <cell r="AL6">
            <v>191.005</v>
          </cell>
          <cell r="AM6">
            <v>288.89999999999998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258.60000000000002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282.10000000000002</v>
          </cell>
          <cell r="BF6">
            <v>265.77400000000006</v>
          </cell>
          <cell r="BG6">
            <v>279</v>
          </cell>
          <cell r="BH6">
            <v>265.07400000000001</v>
          </cell>
          <cell r="BI6">
            <v>312</v>
          </cell>
          <cell r="BJ6">
            <v>312.05099999999999</v>
          </cell>
          <cell r="BK6">
            <v>330.29999999999995</v>
          </cell>
          <cell r="BL6">
            <v>340.31299999999999</v>
          </cell>
          <cell r="BM6">
            <v>329.9</v>
          </cell>
          <cell r="BN6">
            <v>340.35900000000004</v>
          </cell>
          <cell r="BO6">
            <v>316.60000000000002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320.89999999999998</v>
          </cell>
          <cell r="BT6">
            <v>327.4812</v>
          </cell>
          <cell r="BU6">
            <v>354.09999999999997</v>
          </cell>
          <cell r="BV6">
            <v>313.89852000000002</v>
          </cell>
          <cell r="BW6">
            <v>387.5</v>
          </cell>
          <cell r="BX6">
            <v>368.03100000000001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316.33699999999999</v>
          </cell>
          <cell r="CE6">
            <v>367.3</v>
          </cell>
          <cell r="CF6">
            <v>367.42399999999998</v>
          </cell>
          <cell r="CG6">
            <v>347</v>
          </cell>
          <cell r="CH6">
            <v>347.64299999999997</v>
          </cell>
          <cell r="CI6">
            <v>356.3</v>
          </cell>
          <cell r="CJ6">
            <v>335.93099999999998</v>
          </cell>
          <cell r="CK6">
            <v>393.2</v>
          </cell>
          <cell r="CL6">
            <v>400.00299999999999</v>
          </cell>
          <cell r="CM6">
            <v>377.9</v>
          </cell>
          <cell r="CN6">
            <v>381.82499999999999</v>
          </cell>
          <cell r="CO6">
            <v>384</v>
          </cell>
          <cell r="CP6">
            <v>343.96289999999999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 xml:space="preserve">  в т.ч. передельный</v>
          </cell>
          <cell r="C7">
            <v>124.7</v>
          </cell>
          <cell r="D7">
            <v>2209.194</v>
          </cell>
          <cell r="F7">
            <v>78.400000000000006</v>
          </cell>
          <cell r="H7">
            <v>70.165999999999997</v>
          </cell>
          <cell r="J7">
            <v>102.658</v>
          </cell>
          <cell r="L7">
            <v>70.963999999999999</v>
          </cell>
          <cell r="N7">
            <v>104.084</v>
          </cell>
          <cell r="P7">
            <v>85.662000000000006</v>
          </cell>
          <cell r="R7">
            <v>80.725999999999999</v>
          </cell>
          <cell r="T7">
            <v>84.994</v>
          </cell>
          <cell r="V7">
            <v>94.215000000000003</v>
          </cell>
          <cell r="X7">
            <v>121.24299999999999</v>
          </cell>
          <cell r="Z7">
            <v>85.917000000000002</v>
          </cell>
          <cell r="AB7">
            <v>84.524000000000001</v>
          </cell>
          <cell r="AC7">
            <v>179.8</v>
          </cell>
          <cell r="AD7">
            <v>104.3</v>
          </cell>
          <cell r="AE7">
            <v>162.4</v>
          </cell>
          <cell r="AF7">
            <v>91.906999999999996</v>
          </cell>
          <cell r="AG7">
            <v>66.599999999999994</v>
          </cell>
          <cell r="AH7">
            <v>65.254000000000005</v>
          </cell>
          <cell r="AI7">
            <v>64.400000000000006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41.856000000000002</v>
          </cell>
          <cell r="AO7">
            <v>73.099999999999994</v>
          </cell>
          <cell r="AP7">
            <v>45.417999999999999</v>
          </cell>
          <cell r="AQ7">
            <v>80.099999999999994</v>
          </cell>
          <cell r="AR7">
            <v>69.120999999999995</v>
          </cell>
          <cell r="AS7">
            <v>69</v>
          </cell>
          <cell r="AT7">
            <v>53.722999999999999</v>
          </cell>
          <cell r="AU7">
            <v>74.400000000000006</v>
          </cell>
          <cell r="AV7">
            <v>68.64</v>
          </cell>
          <cell r="AW7">
            <v>58.4</v>
          </cell>
          <cell r="AX7">
            <v>67.248999999999995</v>
          </cell>
          <cell r="AY7">
            <v>80.400000000000006</v>
          </cell>
          <cell r="AZ7">
            <v>78.959999999999994</v>
          </cell>
          <cell r="BA7">
            <v>44</v>
          </cell>
          <cell r="BB7">
            <v>37.19</v>
          </cell>
          <cell r="BC7">
            <v>70</v>
          </cell>
          <cell r="BD7">
            <v>79.465999999999994</v>
          </cell>
          <cell r="BE7">
            <v>77.5</v>
          </cell>
          <cell r="BF7">
            <v>73.444000000000003</v>
          </cell>
          <cell r="BG7">
            <v>81</v>
          </cell>
          <cell r="BH7">
            <v>78.203999999999994</v>
          </cell>
          <cell r="BI7">
            <v>96.2</v>
          </cell>
          <cell r="BJ7">
            <v>110.813</v>
          </cell>
          <cell r="BK7">
            <v>134.6</v>
          </cell>
          <cell r="BL7">
            <v>91.352999999999994</v>
          </cell>
          <cell r="BM7">
            <v>106</v>
          </cell>
          <cell r="BN7">
            <v>122.023</v>
          </cell>
          <cell r="BO7">
            <v>87.55</v>
          </cell>
          <cell r="BP7">
            <v>93.224000000000004</v>
          </cell>
          <cell r="BQ7">
            <v>110.46</v>
          </cell>
          <cell r="BR7">
            <v>110.63200000000001</v>
          </cell>
          <cell r="BS7">
            <v>85.3</v>
          </cell>
          <cell r="BT7">
            <v>101.45740000000001</v>
          </cell>
          <cell r="BU7">
            <v>124.9</v>
          </cell>
          <cell r="BV7">
            <v>111.15411</v>
          </cell>
          <cell r="BW7">
            <v>161.19999999999999</v>
          </cell>
          <cell r="BX7">
            <v>115.205</v>
          </cell>
          <cell r="BY7">
            <v>155</v>
          </cell>
          <cell r="BZ7">
            <v>134.51599999999999</v>
          </cell>
          <cell r="CA7">
            <v>137.75</v>
          </cell>
          <cell r="CB7">
            <v>134.47900000000001</v>
          </cell>
          <cell r="CC7">
            <v>83.7</v>
          </cell>
          <cell r="CD7">
            <v>82.614000000000004</v>
          </cell>
          <cell r="CE7">
            <v>135.1</v>
          </cell>
          <cell r="CF7">
            <v>127.46299999999999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145.24600000000001</v>
          </cell>
          <cell r="CM7">
            <v>137.94999999999999</v>
          </cell>
          <cell r="CN7">
            <v>134.947</v>
          </cell>
          <cell r="CO7">
            <v>162</v>
          </cell>
          <cell r="CP7">
            <v>147.30099000000001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 xml:space="preserve">           ванадиевый</v>
          </cell>
          <cell r="C8">
            <v>237</v>
          </cell>
          <cell r="D8">
            <v>2475.886</v>
          </cell>
          <cell r="F8">
            <v>228.57599999999999</v>
          </cell>
          <cell r="H8">
            <v>216.36</v>
          </cell>
          <cell r="J8">
            <v>220.65899999999999</v>
          </cell>
          <cell r="L8">
            <v>210.38800000000001</v>
          </cell>
          <cell r="N8">
            <v>213.864</v>
          </cell>
          <cell r="P8">
            <v>254.67400000000001</v>
          </cell>
          <cell r="R8">
            <v>167.57300000000001</v>
          </cell>
          <cell r="T8">
            <v>204.64500000000001</v>
          </cell>
          <cell r="V8">
            <v>235.107</v>
          </cell>
          <cell r="X8">
            <v>186.35400000000001</v>
          </cell>
          <cell r="Z8">
            <v>197.316</v>
          </cell>
          <cell r="AB8">
            <v>193.61199999999999</v>
          </cell>
          <cell r="AC8">
            <v>236.8</v>
          </cell>
          <cell r="AD8">
            <v>159.80000000000001</v>
          </cell>
          <cell r="AE8">
            <v>201.9</v>
          </cell>
          <cell r="AF8">
            <v>120.63800000000001</v>
          </cell>
          <cell r="AG8">
            <v>179.8</v>
          </cell>
          <cell r="AH8">
            <v>84.263999999999996</v>
          </cell>
          <cell r="AI8">
            <v>120.4</v>
          </cell>
          <cell r="AJ8">
            <v>94.846999999999994</v>
          </cell>
          <cell r="AK8">
            <v>172.5</v>
          </cell>
          <cell r="AL8">
            <v>127.569</v>
          </cell>
          <cell r="AM8">
            <v>223.4</v>
          </cell>
          <cell r="AN8">
            <v>133.96100000000001</v>
          </cell>
          <cell r="AO8">
            <v>176.55</v>
          </cell>
          <cell r="AP8">
            <v>138.62799999999999</v>
          </cell>
          <cell r="AQ8">
            <v>163.4</v>
          </cell>
          <cell r="AR8">
            <v>127.794</v>
          </cell>
          <cell r="AS8">
            <v>122.8</v>
          </cell>
          <cell r="AT8">
            <v>74.721000000000004</v>
          </cell>
          <cell r="AU8">
            <v>220.1</v>
          </cell>
          <cell r="AV8">
            <v>175.25700000000001</v>
          </cell>
          <cell r="AW8">
            <v>166.2</v>
          </cell>
          <cell r="AX8">
            <v>94.281999999999996</v>
          </cell>
          <cell r="AY8">
            <v>180.1</v>
          </cell>
          <cell r="AZ8">
            <v>177.58199999999999</v>
          </cell>
          <cell r="BA8">
            <v>214.6</v>
          </cell>
          <cell r="BB8">
            <v>184.39699999999999</v>
          </cell>
          <cell r="BC8">
            <v>198.8</v>
          </cell>
          <cell r="BD8">
            <v>174.40299999999999</v>
          </cell>
          <cell r="BE8">
            <v>204.6</v>
          </cell>
          <cell r="BF8">
            <v>188.59800000000001</v>
          </cell>
          <cell r="BG8">
            <v>198</v>
          </cell>
          <cell r="BH8">
            <v>186.53399999999999</v>
          </cell>
          <cell r="BI8">
            <v>212.8</v>
          </cell>
          <cell r="BJ8">
            <v>195.26400000000001</v>
          </cell>
          <cell r="BK8">
            <v>195.7</v>
          </cell>
          <cell r="BL8">
            <v>248.96</v>
          </cell>
          <cell r="BM8">
            <v>223.9</v>
          </cell>
          <cell r="BN8">
            <v>216.54300000000001</v>
          </cell>
          <cell r="BO8">
            <v>225.45</v>
          </cell>
          <cell r="BP8">
            <v>214.79499999999999</v>
          </cell>
          <cell r="BQ8">
            <v>191.6</v>
          </cell>
          <cell r="BR8">
            <v>201.71799999999999</v>
          </cell>
          <cell r="BS8">
            <v>235.6</v>
          </cell>
          <cell r="BT8">
            <v>224.01034999999999</v>
          </cell>
          <cell r="BU8">
            <v>226.5</v>
          </cell>
          <cell r="BV8">
            <v>191.38541000000001</v>
          </cell>
          <cell r="BW8">
            <v>226.3</v>
          </cell>
          <cell r="BX8">
            <v>247.29</v>
          </cell>
          <cell r="BY8">
            <v>223.2</v>
          </cell>
          <cell r="BZ8">
            <v>222.51499999999999</v>
          </cell>
          <cell r="CA8">
            <v>216.05</v>
          </cell>
          <cell r="CB8">
            <v>215.61799999999999</v>
          </cell>
          <cell r="CC8">
            <v>232.5</v>
          </cell>
          <cell r="CD8">
            <v>227.41900000000001</v>
          </cell>
          <cell r="CE8">
            <v>225</v>
          </cell>
          <cell r="CF8">
            <v>235.12899999999999</v>
          </cell>
          <cell r="CG8">
            <v>220.1</v>
          </cell>
          <cell r="CH8">
            <v>233.87899999999999</v>
          </cell>
          <cell r="CI8">
            <v>232.5</v>
          </cell>
          <cell r="CJ8">
            <v>212.32499999999999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237.34700000000001</v>
          </cell>
        </row>
        <row r="9">
          <cell r="A9">
            <v>7</v>
          </cell>
          <cell r="B9" t="str">
            <v xml:space="preserve">           литейный</v>
          </cell>
          <cell r="C9">
            <v>0</v>
          </cell>
          <cell r="D9">
            <v>3.8410000000000002</v>
          </cell>
          <cell r="F9">
            <v>4.8730000000000002</v>
          </cell>
          <cell r="H9">
            <v>6.4779999999999998</v>
          </cell>
          <cell r="J9">
            <v>0</v>
          </cell>
          <cell r="L9">
            <v>0.51300000000000001</v>
          </cell>
          <cell r="N9">
            <v>0.7</v>
          </cell>
          <cell r="P9">
            <v>7.5999999999999998E-2</v>
          </cell>
          <cell r="R9">
            <v>0.98499999999999999</v>
          </cell>
          <cell r="T9">
            <v>1.5509999999999999</v>
          </cell>
          <cell r="V9">
            <v>0</v>
          </cell>
          <cell r="X9">
            <v>1.3320000000000001</v>
          </cell>
          <cell r="Z9">
            <v>6.7069999999999999</v>
          </cell>
          <cell r="AB9">
            <v>9.42</v>
          </cell>
          <cell r="AD9">
            <v>5.5</v>
          </cell>
          <cell r="AF9">
            <v>3.3740000000000001</v>
          </cell>
          <cell r="AH9">
            <v>6.2389999999999999</v>
          </cell>
          <cell r="AJ9">
            <v>6.7690000000000001</v>
          </cell>
          <cell r="AK9">
            <v>3.2</v>
          </cell>
          <cell r="AL9">
            <v>3.5960000000000001</v>
          </cell>
          <cell r="AN9">
            <v>1.1100000000000001</v>
          </cell>
          <cell r="AO9">
            <v>0.75</v>
          </cell>
          <cell r="AP9">
            <v>4.3890000000000002</v>
          </cell>
          <cell r="AR9">
            <v>7.5579999999999998</v>
          </cell>
          <cell r="AT9">
            <v>10.358000000000001</v>
          </cell>
          <cell r="AV9">
            <v>2.9780000000000002</v>
          </cell>
          <cell r="AX9">
            <v>10.007999999999999</v>
          </cell>
          <cell r="AY9">
            <v>0</v>
          </cell>
          <cell r="AZ9">
            <v>4.2220000000000004</v>
          </cell>
          <cell r="BB9">
            <v>6.3550000000000004</v>
          </cell>
          <cell r="BD9">
            <v>1.8979999999999999</v>
          </cell>
          <cell r="BF9">
            <v>3.7320000000000002</v>
          </cell>
          <cell r="BH9">
            <v>0.33600000000000002</v>
          </cell>
          <cell r="BI9">
            <v>3</v>
          </cell>
          <cell r="BJ9">
            <v>5.9740000000000002</v>
          </cell>
          <cell r="BN9">
            <v>1.7929999999999999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2.0134500000000002</v>
          </cell>
          <cell r="BU9">
            <v>2.7</v>
          </cell>
          <cell r="BV9">
            <v>11.359</v>
          </cell>
          <cell r="BX9">
            <v>5.5359999999999996</v>
          </cell>
          <cell r="BZ9">
            <v>7.7770000000000001</v>
          </cell>
          <cell r="CB9">
            <v>3.73</v>
          </cell>
          <cell r="CD9">
            <v>6.3040000000000003</v>
          </cell>
          <cell r="CE9">
            <v>7.2</v>
          </cell>
          <cell r="CF9">
            <v>4.8319999999999999</v>
          </cell>
          <cell r="CH9">
            <v>3.7989999999999999</v>
          </cell>
          <cell r="CJ9">
            <v>2.3620000000000001</v>
          </cell>
          <cell r="CL9">
            <v>0.13300000000000001</v>
          </cell>
          <cell r="CN9">
            <v>1.526</v>
          </cell>
          <cell r="CP9">
            <v>5.5841099999999999</v>
          </cell>
          <cell r="CQ9">
            <v>2.7</v>
          </cell>
          <cell r="CR9">
            <v>1.3979999999999999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5191.9629999999997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310.36799999999999</v>
          </cell>
          <cell r="I10">
            <v>411.9</v>
          </cell>
          <cell r="J10">
            <v>366.40300000000002</v>
          </cell>
          <cell r="K10">
            <v>379.6</v>
          </cell>
          <cell r="L10">
            <v>324.815</v>
          </cell>
          <cell r="M10">
            <v>411.6</v>
          </cell>
          <cell r="N10">
            <v>363.68299999999999</v>
          </cell>
          <cell r="O10">
            <v>424.2</v>
          </cell>
          <cell r="P10">
            <v>364.26900000000001</v>
          </cell>
          <cell r="Q10">
            <v>392.1</v>
          </cell>
          <cell r="R10">
            <v>285.76499999999999</v>
          </cell>
          <cell r="S10">
            <v>425</v>
          </cell>
          <cell r="T10">
            <v>329.38400000000001</v>
          </cell>
          <cell r="U10">
            <v>424</v>
          </cell>
          <cell r="V10">
            <v>354.30500000000001</v>
          </cell>
          <cell r="W10">
            <v>407.7</v>
          </cell>
          <cell r="X10">
            <v>363.66800000000001</v>
          </cell>
          <cell r="Y10">
            <v>418.1</v>
          </cell>
          <cell r="Z10">
            <v>336.61900000000003</v>
          </cell>
          <cell r="AA10">
            <v>436.35</v>
          </cell>
          <cell r="AB10">
            <v>323.52300000000002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308.24299999999999</v>
          </cell>
          <cell r="AH10">
            <v>185.31399999999999</v>
          </cell>
          <cell r="AI10">
            <v>233.751</v>
          </cell>
          <cell r="AJ10">
            <v>169.03700000000001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319.69900000000001</v>
          </cell>
          <cell r="AP10">
            <v>212.69799999999998</v>
          </cell>
          <cell r="AQ10">
            <v>297.97699999999998</v>
          </cell>
          <cell r="AR10">
            <v>243.73000000000002</v>
          </cell>
          <cell r="AS10">
            <v>243.12800000000001</v>
          </cell>
          <cell r="AT10">
            <v>156.54499999999999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290.39999999999998</v>
          </cell>
          <cell r="AZ10">
            <v>278.512</v>
          </cell>
          <cell r="BA10">
            <v>296.375</v>
          </cell>
          <cell r="BB10">
            <v>262.89299999999997</v>
          </cell>
          <cell r="BC10">
            <v>301.17399999999998</v>
          </cell>
          <cell r="BD10">
            <v>288.04200000000003</v>
          </cell>
          <cell r="BE10">
            <v>318.36500000000001</v>
          </cell>
          <cell r="BF10">
            <v>288.24</v>
          </cell>
          <cell r="BG10">
            <v>319.64</v>
          </cell>
          <cell r="BH10">
            <v>305.25599999999997</v>
          </cell>
          <cell r="BI10">
            <v>346.19</v>
          </cell>
          <cell r="BJ10">
            <v>339.01400000000001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366.05099999999999</v>
          </cell>
          <cell r="BO10">
            <v>358.52200000000005</v>
          </cell>
          <cell r="BP10">
            <v>360.46600000000001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392.78300000000002</v>
          </cell>
          <cell r="BV10">
            <v>358.96600000000001</v>
          </cell>
          <cell r="BW10">
            <v>428.24400000000003</v>
          </cell>
          <cell r="BX10">
            <v>414.09100000000001</v>
          </cell>
          <cell r="BY10">
            <v>425.67700000000002</v>
          </cell>
          <cell r="BZ10">
            <v>407.31</v>
          </cell>
          <cell r="CA10">
            <v>390.238</v>
          </cell>
          <cell r="CB10">
            <v>396.02100000000002</v>
          </cell>
          <cell r="CC10">
            <v>355.03100000000001</v>
          </cell>
          <cell r="CD10">
            <v>369.65699999999998</v>
          </cell>
          <cell r="CE10">
            <v>411.43400000000003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402.32100000000003</v>
          </cell>
          <cell r="CJ10">
            <v>385.09699999999998</v>
          </cell>
          <cell r="CK10">
            <v>434.584</v>
          </cell>
          <cell r="CL10">
            <v>443.755</v>
          </cell>
          <cell r="CM10">
            <v>423.65600000000001</v>
          </cell>
          <cell r="CN10">
            <v>433.41300000000001</v>
          </cell>
          <cell r="CO10">
            <v>433.113</v>
          </cell>
          <cell r="CP10">
            <v>394.92399999999998</v>
          </cell>
          <cell r="CQ10">
            <v>423.00800000000004</v>
          </cell>
          <cell r="CR10">
            <v>457.37799999999999</v>
          </cell>
        </row>
        <row r="11">
          <cell r="A11">
            <v>9</v>
          </cell>
          <cell r="B11" t="str">
            <v xml:space="preserve">  в т.ч. мартеновская</v>
          </cell>
          <cell r="C11">
            <v>227.6</v>
          </cell>
          <cell r="D11">
            <v>2725.4630000000002</v>
          </cell>
          <cell r="E11">
            <v>170.5</v>
          </cell>
          <cell r="F11">
            <v>159.054</v>
          </cell>
          <cell r="G11">
            <v>154</v>
          </cell>
          <cell r="H11">
            <v>143.96799999999999</v>
          </cell>
          <cell r="I11">
            <v>176.6</v>
          </cell>
          <cell r="J11">
            <v>174.09</v>
          </cell>
          <cell r="K11">
            <v>176.4</v>
          </cell>
          <cell r="L11">
            <v>151.30799999999999</v>
          </cell>
          <cell r="M11">
            <v>165</v>
          </cell>
          <cell r="N11">
            <v>174.39</v>
          </cell>
          <cell r="O11">
            <v>163.80000000000001</v>
          </cell>
          <cell r="P11">
            <v>166.52500000000001</v>
          </cell>
          <cell r="Q11">
            <v>169.3</v>
          </cell>
          <cell r="R11">
            <v>145.06200000000001</v>
          </cell>
          <cell r="S11">
            <v>170</v>
          </cell>
          <cell r="T11">
            <v>159.13800000000001</v>
          </cell>
          <cell r="U11">
            <v>164</v>
          </cell>
          <cell r="V11">
            <v>165.03</v>
          </cell>
          <cell r="W11">
            <v>169</v>
          </cell>
          <cell r="X11">
            <v>156.65700000000001</v>
          </cell>
          <cell r="Y11">
            <v>164</v>
          </cell>
          <cell r="Z11">
            <v>112.51300000000001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130.19999999999999</v>
          </cell>
          <cell r="AH11">
            <v>71.55</v>
          </cell>
          <cell r="AI11">
            <v>118.4</v>
          </cell>
          <cell r="AJ11">
            <v>79.718000000000004</v>
          </cell>
          <cell r="AK11">
            <v>164.05199999999999</v>
          </cell>
          <cell r="AL11">
            <v>111.523</v>
          </cell>
          <cell r="AM11">
            <v>163.80000000000001</v>
          </cell>
          <cell r="AN11">
            <v>68.108000000000004</v>
          </cell>
          <cell r="AO11">
            <v>156.24</v>
          </cell>
          <cell r="AP11">
            <v>72.103999999999999</v>
          </cell>
          <cell r="AQ11">
            <v>122.9</v>
          </cell>
          <cell r="AR11">
            <v>109.348</v>
          </cell>
          <cell r="AS11">
            <v>113.4</v>
          </cell>
          <cell r="AT11">
            <v>63.863999999999997</v>
          </cell>
          <cell r="AU11">
            <v>117.2</v>
          </cell>
          <cell r="AV11">
            <v>91.825000000000003</v>
          </cell>
          <cell r="AW11">
            <v>93.864999999999995</v>
          </cell>
          <cell r="AX11">
            <v>60.037999999999997</v>
          </cell>
          <cell r="AY11">
            <v>132.30000000000001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143.19999999999999</v>
          </cell>
          <cell r="BF11">
            <v>130</v>
          </cell>
          <cell r="BG11">
            <v>144.9</v>
          </cell>
          <cell r="BH11">
            <v>145.346</v>
          </cell>
          <cell r="BI11">
            <v>149.69999999999999</v>
          </cell>
          <cell r="BJ11">
            <v>150.10400000000001</v>
          </cell>
          <cell r="BK11">
            <v>144.9</v>
          </cell>
          <cell r="BL11">
            <v>158.857</v>
          </cell>
          <cell r="BM11">
            <v>162.80000000000001</v>
          </cell>
          <cell r="BN11">
            <v>163.45599999999999</v>
          </cell>
          <cell r="BO11">
            <v>162.80000000000001</v>
          </cell>
          <cell r="BP11">
            <v>167.08099999999999</v>
          </cell>
          <cell r="BQ11">
            <v>164</v>
          </cell>
          <cell r="BR11">
            <v>164.20099999999999</v>
          </cell>
          <cell r="BS11">
            <v>168</v>
          </cell>
          <cell r="BT11">
            <v>173.88800000000001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157.22800000000001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179.11099999999999</v>
          </cell>
          <cell r="CG11">
            <v>165</v>
          </cell>
          <cell r="CH11">
            <v>174.52199999999999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178.19300000000001</v>
          </cell>
          <cell r="CO11">
            <v>167</v>
          </cell>
          <cell r="CP11">
            <v>158.77099999999999</v>
          </cell>
          <cell r="CQ11">
            <v>168</v>
          </cell>
          <cell r="CR11">
            <v>186.37200000000001</v>
          </cell>
        </row>
        <row r="12">
          <cell r="A12">
            <v>10</v>
          </cell>
          <cell r="B12" t="str">
            <v xml:space="preserve">            конвертерная (жидкая)</v>
          </cell>
          <cell r="F12">
            <v>171.9</v>
          </cell>
          <cell r="H12">
            <v>170.6</v>
          </cell>
          <cell r="J12">
            <v>198.52600000000001</v>
          </cell>
          <cell r="L12">
            <v>179.19900000000001</v>
          </cell>
          <cell r="N12">
            <v>193.60499999999999</v>
          </cell>
          <cell r="P12">
            <v>203.001</v>
          </cell>
          <cell r="R12">
            <v>145.464</v>
          </cell>
          <cell r="T12">
            <v>176.24199999999999</v>
          </cell>
          <cell r="V12">
            <v>194.572</v>
          </cell>
          <cell r="X12">
            <v>214.309</v>
          </cell>
          <cell r="Z12">
            <v>232.34299999999999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182.25800000000001</v>
          </cell>
          <cell r="AH12">
            <v>116.03</v>
          </cell>
          <cell r="AI12">
            <v>118.05800000000001</v>
          </cell>
          <cell r="AJ12">
            <v>93.397999999999996</v>
          </cell>
          <cell r="AK12">
            <v>165.67699999999999</v>
          </cell>
          <cell r="AL12">
            <v>111.396</v>
          </cell>
          <cell r="AM12">
            <v>197.518</v>
          </cell>
          <cell r="AN12">
            <v>111.27800000000001</v>
          </cell>
          <cell r="AO12">
            <v>167.42099999999999</v>
          </cell>
          <cell r="AP12">
            <v>146.38</v>
          </cell>
          <cell r="AQ12">
            <v>179.322</v>
          </cell>
          <cell r="AR12">
            <v>138.96700000000001</v>
          </cell>
          <cell r="AS12">
            <v>132.749</v>
          </cell>
          <cell r="AT12">
            <v>95.656999999999996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118.03400000000001</v>
          </cell>
          <cell r="AY12">
            <v>161.88</v>
          </cell>
          <cell r="AZ12">
            <v>174.36699999999999</v>
          </cell>
          <cell r="BA12">
            <v>160.39500000000001</v>
          </cell>
          <cell r="BB12">
            <v>141.18899999999999</v>
          </cell>
          <cell r="BC12">
            <v>170.113</v>
          </cell>
          <cell r="BD12">
            <v>158.26</v>
          </cell>
          <cell r="BE12">
            <v>179.76499999999999</v>
          </cell>
          <cell r="BF12">
            <v>163.697</v>
          </cell>
          <cell r="BG12">
            <v>179.25</v>
          </cell>
          <cell r="BH12">
            <v>163.51400000000001</v>
          </cell>
          <cell r="BI12">
            <v>201.39699999999999</v>
          </cell>
          <cell r="BJ12">
            <v>196.21600000000001</v>
          </cell>
          <cell r="BK12">
            <v>223.21899999999999</v>
          </cell>
          <cell r="BL12">
            <v>203.506</v>
          </cell>
          <cell r="BM12">
            <v>215.31200000000001</v>
          </cell>
          <cell r="BN12">
            <v>208.22399999999999</v>
          </cell>
          <cell r="BO12">
            <v>200.71799999999999</v>
          </cell>
        </row>
        <row r="13">
          <cell r="A13">
            <v>11</v>
          </cell>
          <cell r="B13" t="str">
            <v xml:space="preserve"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192.31299999999999</v>
          </cell>
          <cell r="K13">
            <v>203.2</v>
          </cell>
          <cell r="L13">
            <v>173.50700000000001</v>
          </cell>
          <cell r="M13">
            <v>246.6</v>
          </cell>
          <cell r="N13">
            <v>189.29300000000001</v>
          </cell>
          <cell r="O13">
            <v>260.39999999999998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170.24600000000001</v>
          </cell>
          <cell r="U13">
            <v>260</v>
          </cell>
          <cell r="V13">
            <v>189.27500000000001</v>
          </cell>
          <cell r="W13">
            <v>238.7</v>
          </cell>
          <cell r="X13">
            <v>207.011</v>
          </cell>
          <cell r="Y13">
            <v>254.1</v>
          </cell>
          <cell r="Z13">
            <v>224.10599999999999</v>
          </cell>
          <cell r="AA13">
            <v>267.35000000000002</v>
          </cell>
          <cell r="AB13">
            <v>207.3</v>
          </cell>
          <cell r="AC13">
            <v>263.89999999999998</v>
          </cell>
          <cell r="AD13">
            <v>178.07599999999999</v>
          </cell>
          <cell r="AE13">
            <v>238.6</v>
          </cell>
          <cell r="AF13">
            <v>125.297</v>
          </cell>
          <cell r="AG13">
            <v>178.04300000000001</v>
          </cell>
          <cell r="AH13">
            <v>113.764</v>
          </cell>
          <cell r="AI13">
            <v>115.351</v>
          </cell>
          <cell r="AJ13">
            <v>89.319000000000003</v>
          </cell>
          <cell r="AK13">
            <v>161.77199999999999</v>
          </cell>
          <cell r="AL13">
            <v>108.727</v>
          </cell>
          <cell r="AM13">
            <v>192.87799999999999</v>
          </cell>
          <cell r="AN13">
            <v>105.009</v>
          </cell>
          <cell r="AO13">
            <v>163.459</v>
          </cell>
          <cell r="AP13">
            <v>140.59399999999999</v>
          </cell>
          <cell r="AQ13">
            <v>175.077</v>
          </cell>
          <cell r="AR13">
            <v>134.38200000000001</v>
          </cell>
          <cell r="AS13">
            <v>129.72800000000001</v>
          </cell>
          <cell r="AT13">
            <v>92.680999999999997</v>
          </cell>
          <cell r="AU13">
            <v>197.38399999999999</v>
          </cell>
          <cell r="AV13">
            <v>157.82400000000001</v>
          </cell>
          <cell r="AW13">
            <v>145.72999999999999</v>
          </cell>
          <cell r="AX13">
            <v>114.194</v>
          </cell>
          <cell r="AY13">
            <v>158.1</v>
          </cell>
          <cell r="AZ13">
            <v>168.50899999999999</v>
          </cell>
          <cell r="BA13">
            <v>156.375</v>
          </cell>
          <cell r="BB13">
            <v>136.35499999999999</v>
          </cell>
          <cell r="BC13">
            <v>165.774</v>
          </cell>
          <cell r="BD13">
            <v>152.291</v>
          </cell>
          <cell r="BE13">
            <v>175.16499999999999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195.99299999999999</v>
          </cell>
          <cell r="BM13">
            <v>209.91499999999999</v>
          </cell>
          <cell r="BN13">
            <v>202.595</v>
          </cell>
          <cell r="BO13">
            <v>195.72200000000001</v>
          </cell>
          <cell r="BP13">
            <v>193.38499999999999</v>
          </cell>
          <cell r="BQ13">
            <v>193.9</v>
          </cell>
          <cell r="BR13">
            <v>204.13300000000001</v>
          </cell>
          <cell r="BS13">
            <v>195.23400000000001</v>
          </cell>
          <cell r="BT13">
            <v>201.309</v>
          </cell>
          <cell r="BU13">
            <v>225.78299999999999</v>
          </cell>
          <cell r="BV13">
            <v>191.36600000000001</v>
          </cell>
          <cell r="BW13">
            <v>260.24400000000003</v>
          </cell>
          <cell r="BX13">
            <v>243.84</v>
          </cell>
          <cell r="BY13">
            <v>251.67699999999999</v>
          </cell>
          <cell r="BZ13">
            <v>231.86</v>
          </cell>
          <cell r="CA13">
            <v>236.238</v>
          </cell>
          <cell r="CB13">
            <v>238.79300000000001</v>
          </cell>
          <cell r="CC13">
            <v>185.03100000000001</v>
          </cell>
          <cell r="CD13">
            <v>205.55699999999999</v>
          </cell>
          <cell r="CE13">
            <v>235.559</v>
          </cell>
          <cell r="CF13">
            <v>235.559</v>
          </cell>
          <cell r="CG13">
            <v>228.16499999999999</v>
          </cell>
          <cell r="CH13">
            <v>231.24100000000001</v>
          </cell>
          <cell r="CI13">
            <v>237.321</v>
          </cell>
          <cell r="CJ13">
            <v>219.697</v>
          </cell>
          <cell r="CK13">
            <v>261.88400000000001</v>
          </cell>
          <cell r="CL13">
            <v>263.964</v>
          </cell>
          <cell r="CM13">
            <v>255.05600000000001</v>
          </cell>
          <cell r="CN13">
            <v>255.22</v>
          </cell>
          <cell r="CO13">
            <v>266.113</v>
          </cell>
          <cell r="CP13">
            <v>236.15299999999999</v>
          </cell>
          <cell r="CQ13">
            <v>255.00800000000001</v>
          </cell>
          <cell r="CR13">
            <v>271.00599999999997</v>
          </cell>
        </row>
        <row r="14">
          <cell r="A14">
            <v>12</v>
          </cell>
          <cell r="B14" t="str">
            <v xml:space="preserve">            в т.ч. МНЛЗ-1</v>
          </cell>
          <cell r="D14">
            <v>18.821999999999999</v>
          </cell>
          <cell r="E14">
            <v>59</v>
          </cell>
          <cell r="F14">
            <v>38.265000000000001</v>
          </cell>
          <cell r="G14">
            <v>52.5</v>
          </cell>
          <cell r="H14">
            <v>25.893000000000001</v>
          </cell>
          <cell r="I14">
            <v>59</v>
          </cell>
          <cell r="J14">
            <v>45.853000000000002</v>
          </cell>
          <cell r="K14">
            <v>56.7</v>
          </cell>
          <cell r="L14">
            <v>44.518000000000001</v>
          </cell>
          <cell r="M14">
            <v>59</v>
          </cell>
          <cell r="N14">
            <v>40.758000000000003</v>
          </cell>
          <cell r="O14">
            <v>56.7</v>
          </cell>
          <cell r="P14">
            <v>37.180999999999997</v>
          </cell>
          <cell r="Q14">
            <v>59</v>
          </cell>
          <cell r="R14">
            <v>34.015999999999998</v>
          </cell>
          <cell r="S14">
            <v>59</v>
          </cell>
          <cell r="T14">
            <v>42.320999999999998</v>
          </cell>
          <cell r="U14">
            <v>57</v>
          </cell>
          <cell r="V14">
            <v>35.051000000000002</v>
          </cell>
          <cell r="W14">
            <v>60</v>
          </cell>
          <cell r="X14">
            <v>40.857999999999997</v>
          </cell>
          <cell r="Y14">
            <v>59</v>
          </cell>
          <cell r="Z14">
            <v>38.112000000000002</v>
          </cell>
          <cell r="AA14">
            <v>58.6</v>
          </cell>
          <cell r="AB14">
            <v>42.914999999999999</v>
          </cell>
          <cell r="AC14">
            <v>59.4</v>
          </cell>
          <cell r="AD14">
            <v>42.703000000000003</v>
          </cell>
          <cell r="AE14">
            <v>53.6</v>
          </cell>
          <cell r="AF14">
            <v>31.01</v>
          </cell>
          <cell r="AG14">
            <v>59.4</v>
          </cell>
          <cell r="AH14">
            <v>39.923999999999999</v>
          </cell>
          <cell r="AI14">
            <v>48.8</v>
          </cell>
          <cell r="AJ14">
            <v>25.452999999999999</v>
          </cell>
          <cell r="AK14">
            <v>53.46</v>
          </cell>
          <cell r="AL14">
            <v>38.268999999999998</v>
          </cell>
          <cell r="AM14">
            <v>57.4</v>
          </cell>
          <cell r="AN14">
            <v>29.167000000000002</v>
          </cell>
          <cell r="AO14">
            <v>59.2</v>
          </cell>
          <cell r="AP14">
            <v>38.139000000000003</v>
          </cell>
          <cell r="AQ14">
            <v>59.2</v>
          </cell>
          <cell r="AR14">
            <v>39.360999999999997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21.536999999999999</v>
          </cell>
          <cell r="AY14">
            <v>34.715000000000003</v>
          </cell>
          <cell r="AZ14">
            <v>45.865000000000002</v>
          </cell>
          <cell r="BA14">
            <v>44.65</v>
          </cell>
          <cell r="BB14">
            <v>42.997</v>
          </cell>
          <cell r="BC14">
            <v>48.03</v>
          </cell>
          <cell r="BD14">
            <v>36.902000000000001</v>
          </cell>
          <cell r="BE14">
            <v>48</v>
          </cell>
          <cell r="BF14">
            <v>33.837000000000003</v>
          </cell>
          <cell r="BG14">
            <v>48</v>
          </cell>
          <cell r="BH14">
            <v>43.121000000000002</v>
          </cell>
          <cell r="BI14">
            <v>48</v>
          </cell>
          <cell r="BJ14">
            <v>52.052999999999997</v>
          </cell>
          <cell r="BK14">
            <v>53</v>
          </cell>
          <cell r="BL14">
            <v>42.5</v>
          </cell>
          <cell r="BM14">
            <v>53</v>
          </cell>
          <cell r="BN14">
            <v>47.542000000000002</v>
          </cell>
          <cell r="BO14">
            <v>55</v>
          </cell>
          <cell r="BP14">
            <v>53.987000000000002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55.984999999999999</v>
          </cell>
          <cell r="BW14">
            <v>60</v>
          </cell>
          <cell r="BX14">
            <v>56.567</v>
          </cell>
          <cell r="BY14">
            <v>60</v>
          </cell>
          <cell r="BZ14">
            <v>54.988999999999997</v>
          </cell>
          <cell r="CA14">
            <v>56</v>
          </cell>
          <cell r="CB14">
            <v>59.107999999999997</v>
          </cell>
          <cell r="CC14">
            <v>61.2</v>
          </cell>
          <cell r="CD14">
            <v>60.51</v>
          </cell>
          <cell r="CE14">
            <v>60.8</v>
          </cell>
          <cell r="CF14">
            <v>62.454999999999998</v>
          </cell>
          <cell r="CG14">
            <v>60.8</v>
          </cell>
          <cell r="CH14">
            <v>62.284999999999997</v>
          </cell>
          <cell r="CI14">
            <v>62</v>
          </cell>
          <cell r="CJ14">
            <v>62.02</v>
          </cell>
          <cell r="CK14">
            <v>63.5</v>
          </cell>
          <cell r="CL14">
            <v>65.245999999999995</v>
          </cell>
          <cell r="CM14">
            <v>63.5</v>
          </cell>
          <cell r="CN14">
            <v>67.745000000000005</v>
          </cell>
          <cell r="CO14">
            <v>65</v>
          </cell>
          <cell r="CP14">
            <v>65.012</v>
          </cell>
          <cell r="CQ14">
            <v>65</v>
          </cell>
          <cell r="CR14">
            <v>60.207999999999998</v>
          </cell>
        </row>
        <row r="15">
          <cell r="A15">
            <v>13</v>
          </cell>
          <cell r="B15" t="str">
            <v xml:space="preserve">                     МНЛЗ-2</v>
          </cell>
          <cell r="D15">
            <v>411.33499999999998</v>
          </cell>
          <cell r="E15">
            <v>56.1</v>
          </cell>
          <cell r="F15">
            <v>17.827000000000002</v>
          </cell>
          <cell r="G15">
            <v>63.2</v>
          </cell>
          <cell r="H15">
            <v>47.140999999999998</v>
          </cell>
          <cell r="I15">
            <v>84.1</v>
          </cell>
          <cell r="J15">
            <v>49.328000000000003</v>
          </cell>
          <cell r="K15">
            <v>65</v>
          </cell>
          <cell r="L15">
            <v>49.039000000000001</v>
          </cell>
          <cell r="M15">
            <v>112.2</v>
          </cell>
          <cell r="N15">
            <v>62.134999999999998</v>
          </cell>
          <cell r="O15">
            <v>75</v>
          </cell>
          <cell r="P15">
            <v>42.441000000000003</v>
          </cell>
          <cell r="Q15">
            <v>75</v>
          </cell>
          <cell r="R15">
            <v>23.545999999999999</v>
          </cell>
          <cell r="S15">
            <v>75</v>
          </cell>
          <cell r="T15">
            <v>32.363</v>
          </cell>
          <cell r="U15">
            <v>90</v>
          </cell>
          <cell r="V15">
            <v>58.143000000000001</v>
          </cell>
          <cell r="W15">
            <v>100</v>
          </cell>
          <cell r="X15">
            <v>49.625</v>
          </cell>
          <cell r="Y15">
            <v>100</v>
          </cell>
          <cell r="Z15">
            <v>78.938000000000002</v>
          </cell>
          <cell r="AA15">
            <v>80</v>
          </cell>
          <cell r="AB15">
            <v>56.433</v>
          </cell>
          <cell r="AC15">
            <v>96.1</v>
          </cell>
          <cell r="AD15">
            <v>64.185000000000002</v>
          </cell>
          <cell r="AE15">
            <v>86.8</v>
          </cell>
          <cell r="AF15">
            <v>44.774999999999999</v>
          </cell>
          <cell r="AG15">
            <v>44</v>
          </cell>
          <cell r="AH15">
            <v>24.207999999999998</v>
          </cell>
          <cell r="AI15">
            <v>20.5</v>
          </cell>
          <cell r="AJ15">
            <v>15.547000000000001</v>
          </cell>
          <cell r="AK15">
            <v>36</v>
          </cell>
          <cell r="AL15">
            <v>16.792000000000002</v>
          </cell>
          <cell r="AM15">
            <v>85</v>
          </cell>
          <cell r="AN15">
            <v>30.178999999999998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37.158999999999999</v>
          </cell>
          <cell r="AW15">
            <v>36.369999999999997</v>
          </cell>
          <cell r="AX15">
            <v>25.826000000000001</v>
          </cell>
          <cell r="AY15">
            <v>30</v>
          </cell>
          <cell r="AZ15">
            <v>37.706000000000003</v>
          </cell>
          <cell r="BA15">
            <v>48.36</v>
          </cell>
          <cell r="BB15">
            <v>39.963999999999999</v>
          </cell>
          <cell r="BC15">
            <v>48</v>
          </cell>
          <cell r="BD15">
            <v>34.325000000000003</v>
          </cell>
          <cell r="BE15">
            <v>50</v>
          </cell>
          <cell r="BF15">
            <v>45.293999999999997</v>
          </cell>
          <cell r="BG15">
            <v>50</v>
          </cell>
          <cell r="BH15">
            <v>56.561999999999998</v>
          </cell>
          <cell r="BI15">
            <v>51</v>
          </cell>
          <cell r="BJ15">
            <v>46.649000000000001</v>
          </cell>
          <cell r="BK15">
            <v>61</v>
          </cell>
          <cell r="BL15">
            <v>40.125999999999998</v>
          </cell>
          <cell r="BM15">
            <v>58</v>
          </cell>
          <cell r="BN15">
            <v>44.085999999999999</v>
          </cell>
          <cell r="BO15">
            <v>61</v>
          </cell>
          <cell r="BP15">
            <v>57.706000000000003</v>
          </cell>
          <cell r="BQ15">
            <v>52</v>
          </cell>
          <cell r="BR15">
            <v>55.203000000000003</v>
          </cell>
          <cell r="BS15">
            <v>60</v>
          </cell>
          <cell r="BT15">
            <v>65.066000000000003</v>
          </cell>
          <cell r="BU15">
            <v>65</v>
          </cell>
          <cell r="BV15">
            <v>47.43</v>
          </cell>
          <cell r="BW15">
            <v>65</v>
          </cell>
          <cell r="BX15">
            <v>47.491999999999997</v>
          </cell>
          <cell r="BY15">
            <v>70</v>
          </cell>
          <cell r="BZ15">
            <v>73.213999999999999</v>
          </cell>
          <cell r="CA15">
            <v>70</v>
          </cell>
          <cell r="CB15">
            <v>63.429000000000002</v>
          </cell>
          <cell r="CC15">
            <v>80</v>
          </cell>
          <cell r="CD15">
            <v>81.010000000000005</v>
          </cell>
          <cell r="CE15">
            <v>85</v>
          </cell>
          <cell r="CF15">
            <v>71.63</v>
          </cell>
          <cell r="CG15">
            <v>80</v>
          </cell>
          <cell r="CH15">
            <v>66.454999999999998</v>
          </cell>
          <cell r="CI15">
            <v>80</v>
          </cell>
          <cell r="CJ15">
            <v>86.453000000000003</v>
          </cell>
          <cell r="CK15">
            <v>85</v>
          </cell>
          <cell r="CL15">
            <v>78.581000000000003</v>
          </cell>
          <cell r="CM15">
            <v>85</v>
          </cell>
          <cell r="CN15">
            <v>80.989999999999995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205.26400000000001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262.60000000000002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222.18299999999999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266.89999999999998</v>
          </cell>
          <cell r="AB16">
            <v>201.19300000000001</v>
          </cell>
          <cell r="AC16">
            <v>256.35300000000001</v>
          </cell>
          <cell r="AD16">
            <v>194.83600000000001</v>
          </cell>
          <cell r="AE16">
            <v>248</v>
          </cell>
          <cell r="AF16">
            <v>145.37299999999999</v>
          </cell>
          <cell r="AG16">
            <v>202.10000000000002</v>
          </cell>
          <cell r="AH16">
            <v>110.771</v>
          </cell>
          <cell r="AI16">
            <v>162.30000000000001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82.134999999999991</v>
          </cell>
          <cell r="AO16">
            <v>207</v>
          </cell>
          <cell r="AP16">
            <v>147.905</v>
          </cell>
          <cell r="AQ16">
            <v>223</v>
          </cell>
          <cell r="AR16">
            <v>186.79900000000001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233.54499999999999</v>
          </cell>
          <cell r="BA16">
            <v>244.28</v>
          </cell>
          <cell r="BB16">
            <v>224.82499999999999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247.19399999999999</v>
          </cell>
          <cell r="BG16">
            <v>252.8</v>
          </cell>
          <cell r="BH16">
            <v>254.64154600000001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291.78562699999992</v>
          </cell>
          <cell r="BM16">
            <v>306.2</v>
          </cell>
          <cell r="BN16">
            <v>273.96788600000002</v>
          </cell>
          <cell r="BO16">
            <v>307.8</v>
          </cell>
          <cell r="BP16">
            <v>314.70296000000002</v>
          </cell>
          <cell r="BQ16">
            <v>277.60000000000002</v>
          </cell>
          <cell r="BR16">
            <v>291.77605099999994</v>
          </cell>
          <cell r="BS16">
            <v>281.3</v>
          </cell>
          <cell r="BT16">
            <v>294.45205800000002</v>
          </cell>
          <cell r="BU16">
            <v>287.8</v>
          </cell>
          <cell r="BV16">
            <v>285.36007999999998</v>
          </cell>
          <cell r="BW16">
            <v>303.2</v>
          </cell>
          <cell r="BX16">
            <v>289.24536999999998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263.11862600000001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274.49789800000002</v>
          </cell>
          <cell r="CG16">
            <v>270.44094000000001</v>
          </cell>
          <cell r="CH16">
            <v>279.68426699999998</v>
          </cell>
          <cell r="CI16">
            <v>263.39999999999998</v>
          </cell>
          <cell r="CJ16">
            <v>270.04554000000002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274.96699999999998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292.28003000000001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 xml:space="preserve">               всад</v>
          </cell>
          <cell r="C18">
            <v>227.6</v>
          </cell>
          <cell r="D18">
            <v>2623.2190000000001</v>
          </cell>
          <cell r="E18">
            <v>306.7</v>
          </cell>
          <cell r="F18">
            <v>219.5</v>
          </cell>
          <cell r="G18">
            <v>265.10000000000002</v>
          </cell>
          <cell r="H18">
            <v>227.02799999999999</v>
          </cell>
          <cell r="I18">
            <v>262.57299999999998</v>
          </cell>
          <cell r="J18">
            <v>278.459</v>
          </cell>
          <cell r="K18">
            <v>242.55600000000001</v>
          </cell>
          <cell r="L18">
            <v>225.11699999999999</v>
          </cell>
          <cell r="M18">
            <v>245.35900000000001</v>
          </cell>
          <cell r="N18">
            <v>253.74700000000001</v>
          </cell>
          <cell r="O18">
            <v>282.87400000000002</v>
          </cell>
          <cell r="P18">
            <v>249.42400000000001</v>
          </cell>
          <cell r="Q18">
            <v>282.54700000000003</v>
          </cell>
          <cell r="R18">
            <v>243.44</v>
          </cell>
          <cell r="S18">
            <v>282.637</v>
          </cell>
          <cell r="T18">
            <v>260.839</v>
          </cell>
          <cell r="U18">
            <v>276.60000000000002</v>
          </cell>
          <cell r="V18">
            <v>263.74099999999999</v>
          </cell>
          <cell r="W18">
            <v>249</v>
          </cell>
          <cell r="X18">
            <v>284.19099999999997</v>
          </cell>
          <cell r="Y18">
            <v>250.9</v>
          </cell>
          <cell r="Z18">
            <v>219.59899999999999</v>
          </cell>
          <cell r="AA18">
            <v>289.39999999999998</v>
          </cell>
          <cell r="AB18">
            <v>226.001</v>
          </cell>
          <cell r="AC18">
            <v>277.39999999999998</v>
          </cell>
          <cell r="AD18">
            <v>225.7</v>
          </cell>
          <cell r="AE18">
            <v>250.8</v>
          </cell>
          <cell r="AF18">
            <v>169.75299999999999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168.94499999999999</v>
          </cell>
          <cell r="AM18">
            <v>214.27799999999999</v>
          </cell>
          <cell r="AN18">
            <v>98.753</v>
          </cell>
          <cell r="AO18">
            <v>190.49799999999999</v>
          </cell>
          <cell r="AP18">
            <v>140.369</v>
          </cell>
          <cell r="AQ18">
            <v>188.77699999999999</v>
          </cell>
          <cell r="AR18">
            <v>200.934</v>
          </cell>
          <cell r="AS18">
            <v>179.12799999999999</v>
          </cell>
          <cell r="AT18">
            <v>106.854</v>
          </cell>
          <cell r="AU18">
            <v>199.63499999999999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232.63800000000001</v>
          </cell>
          <cell r="AZ18">
            <v>188.80199999999999</v>
          </cell>
          <cell r="BA18">
            <v>214.36500000000001</v>
          </cell>
          <cell r="BB18">
            <v>193.77600000000001</v>
          </cell>
          <cell r="BC18">
            <v>210.14500000000001</v>
          </cell>
          <cell r="BD18">
            <v>216.965</v>
          </cell>
          <cell r="BE18">
            <v>220.36600000000001</v>
          </cell>
          <cell r="BF18">
            <v>213.39599999999999</v>
          </cell>
          <cell r="BG18">
            <v>221.64</v>
          </cell>
          <cell r="BH18">
            <v>205.95400000000001</v>
          </cell>
          <cell r="BI18">
            <v>247.18899999999999</v>
          </cell>
          <cell r="BJ18">
            <v>227.501</v>
          </cell>
          <cell r="BK18">
            <v>248.482</v>
          </cell>
          <cell r="BL18">
            <v>267.67700000000002</v>
          </cell>
          <cell r="BM18">
            <v>272.714</v>
          </cell>
          <cell r="BN18">
            <v>253.613</v>
          </cell>
          <cell r="BO18">
            <v>267.52300000000002</v>
          </cell>
          <cell r="BP18">
            <v>270.00200000000001</v>
          </cell>
          <cell r="BQ18">
            <v>265.875</v>
          </cell>
          <cell r="BR18">
            <v>270.036</v>
          </cell>
          <cell r="BS18">
            <v>253.23500000000001</v>
          </cell>
          <cell r="BT18">
            <v>267.45400000000001</v>
          </cell>
          <cell r="BU18">
            <v>267.78300000000002</v>
          </cell>
          <cell r="BV18">
            <v>256.06</v>
          </cell>
          <cell r="BW18">
            <v>303.24400000000003</v>
          </cell>
          <cell r="BX18">
            <v>294.65800000000002</v>
          </cell>
          <cell r="BY18">
            <v>295.67599999999999</v>
          </cell>
          <cell r="BZ18">
            <v>288.202</v>
          </cell>
          <cell r="CA18">
            <v>264.238</v>
          </cell>
          <cell r="CB18">
            <v>271.63499999999999</v>
          </cell>
          <cell r="CC18">
            <v>213.83099999999999</v>
          </cell>
          <cell r="CD18">
            <v>234.3</v>
          </cell>
          <cell r="CE18">
            <v>265.63400000000001</v>
          </cell>
          <cell r="CF18">
            <v>268.24400000000003</v>
          </cell>
          <cell r="CG18">
            <v>260.80799999999999</v>
          </cell>
          <cell r="CH18">
            <v>278.08999999999997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238.85300000000001</v>
          </cell>
          <cell r="CO18">
            <v>289.06400000000002</v>
          </cell>
          <cell r="CP18">
            <v>286.16000000000003</v>
          </cell>
          <cell r="CQ18">
            <v>288.00900000000001</v>
          </cell>
          <cell r="CR18">
            <v>312.21600000000001</v>
          </cell>
        </row>
        <row r="19">
          <cell r="A19">
            <v>17</v>
          </cell>
          <cell r="B19" t="str">
            <v xml:space="preserve"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210.03800000000001</v>
          </cell>
          <cell r="P19">
            <v>208.66800000000001</v>
          </cell>
          <cell r="R19">
            <v>203.18100000000001</v>
          </cell>
          <cell r="T19">
            <v>219.34899999999999</v>
          </cell>
          <cell r="V19">
            <v>222.72499999999999</v>
          </cell>
          <cell r="X19">
            <v>236.679</v>
          </cell>
          <cell r="Z19">
            <v>185.89099999999999</v>
          </cell>
          <cell r="AB19">
            <v>186.68100000000001</v>
          </cell>
          <cell r="AC19">
            <v>234.2</v>
          </cell>
          <cell r="AD19">
            <v>187</v>
          </cell>
          <cell r="AE19">
            <v>211.7</v>
          </cell>
          <cell r="AF19">
            <v>140.19999999999999</v>
          </cell>
          <cell r="AG19">
            <v>175.52</v>
          </cell>
          <cell r="AH19">
            <v>104.67100000000001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141.99700000000001</v>
          </cell>
          <cell r="AM19">
            <v>182.61</v>
          </cell>
          <cell r="AN19">
            <v>81.879000000000005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170.56700000000001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148.25399999999999</v>
          </cell>
          <cell r="AY19">
            <v>196.45</v>
          </cell>
          <cell r="AZ19">
            <v>159.06700000000001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181.43899999999999</v>
          </cell>
          <cell r="BG19">
            <v>185.71</v>
          </cell>
          <cell r="BH19">
            <v>174.83099999999999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227.04429999999999</v>
          </cell>
          <cell r="BM19">
            <v>228.31</v>
          </cell>
          <cell r="BN19">
            <v>216.02799999999999</v>
          </cell>
          <cell r="BO19">
            <v>223.75</v>
          </cell>
          <cell r="BP19">
            <v>230.60984999999999</v>
          </cell>
          <cell r="BQ19">
            <v>222.55</v>
          </cell>
          <cell r="BR19">
            <v>229.51499999999999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217.54134999999999</v>
          </cell>
          <cell r="BW19">
            <v>253.84</v>
          </cell>
          <cell r="BX19">
            <v>251.51300000000001</v>
          </cell>
          <cell r="BY19">
            <v>247.59</v>
          </cell>
          <cell r="BZ19">
            <v>244.86860999999999</v>
          </cell>
          <cell r="CA19">
            <v>221.99</v>
          </cell>
          <cell r="CB19">
            <v>231.31879000000001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236.61593999999999</v>
          </cell>
          <cell r="CI19">
            <v>217.58</v>
          </cell>
          <cell r="CJ19">
            <v>211.27180000000001</v>
          </cell>
          <cell r="CK19">
            <v>227.4</v>
          </cell>
          <cell r="CL19">
            <v>238.81200000000001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265.00299999999999</v>
          </cell>
        </row>
        <row r="20">
          <cell r="A20">
            <v>18</v>
          </cell>
          <cell r="B20" t="str">
            <v xml:space="preserve">               отгрузка</v>
          </cell>
          <cell r="C20">
            <v>9.1999999999999993</v>
          </cell>
          <cell r="D20">
            <v>108.996</v>
          </cell>
          <cell r="E20">
            <v>2.7</v>
          </cell>
          <cell r="F20">
            <v>4.0999999999999996</v>
          </cell>
          <cell r="G20">
            <v>3</v>
          </cell>
          <cell r="H20">
            <v>4.4619999999999997</v>
          </cell>
          <cell r="I20">
            <v>6</v>
          </cell>
          <cell r="J20">
            <v>5.5839999999999996</v>
          </cell>
          <cell r="K20">
            <v>4</v>
          </cell>
          <cell r="L20">
            <v>3.1659999999999999</v>
          </cell>
          <cell r="M20">
            <v>1.6</v>
          </cell>
          <cell r="N20">
            <v>3.8010000000000002</v>
          </cell>
          <cell r="O20">
            <v>3</v>
          </cell>
          <cell r="P20">
            <v>3.8250000000000002</v>
          </cell>
          <cell r="Q20">
            <v>5</v>
          </cell>
          <cell r="R20">
            <v>3.1360000000000001</v>
          </cell>
          <cell r="S20">
            <v>4</v>
          </cell>
          <cell r="T20">
            <v>0.89</v>
          </cell>
          <cell r="U20">
            <v>2</v>
          </cell>
          <cell r="V20">
            <v>1.3620000000000001</v>
          </cell>
          <cell r="W20">
            <v>2</v>
          </cell>
          <cell r="X20">
            <v>4.8780000000000001</v>
          </cell>
          <cell r="Y20">
            <v>2</v>
          </cell>
          <cell r="Z20">
            <v>4.4980000000000002</v>
          </cell>
          <cell r="AA20">
            <v>4</v>
          </cell>
          <cell r="AB20">
            <v>4.6630000000000003</v>
          </cell>
          <cell r="AC20">
            <v>1.9530000000000001</v>
          </cell>
          <cell r="AD20">
            <v>1.891</v>
          </cell>
          <cell r="AE20">
            <v>1.8</v>
          </cell>
          <cell r="AF20">
            <v>3.6269999999999998</v>
          </cell>
          <cell r="AG20">
            <v>5</v>
          </cell>
          <cell r="AH20">
            <v>5.41</v>
          </cell>
          <cell r="AI20">
            <v>11</v>
          </cell>
          <cell r="AJ20">
            <v>3.5649999999999999</v>
          </cell>
          <cell r="AK20">
            <v>9</v>
          </cell>
          <cell r="AL20">
            <v>5.2530000000000001</v>
          </cell>
          <cell r="AM20">
            <v>15</v>
          </cell>
          <cell r="AN20">
            <v>2.1840000000000002</v>
          </cell>
          <cell r="AO20">
            <v>11</v>
          </cell>
          <cell r="AP20">
            <v>6.8739999999999997</v>
          </cell>
          <cell r="AQ20">
            <v>9</v>
          </cell>
          <cell r="AR20">
            <v>6.5419999999999998</v>
          </cell>
          <cell r="AS20">
            <v>9.9</v>
          </cell>
          <cell r="AT20">
            <v>9.8320000000000007</v>
          </cell>
          <cell r="AU20">
            <v>10</v>
          </cell>
          <cell r="AV20">
            <v>3.714</v>
          </cell>
          <cell r="AW20">
            <v>8.1999999999999993</v>
          </cell>
          <cell r="AX20">
            <v>5.7009999999999996</v>
          </cell>
          <cell r="AY20">
            <v>2.5</v>
          </cell>
          <cell r="AZ20">
            <v>3.4689999999999999</v>
          </cell>
          <cell r="BA20">
            <v>2</v>
          </cell>
          <cell r="BB20">
            <v>1.7410000000000001</v>
          </cell>
          <cell r="BC20">
            <v>3</v>
          </cell>
          <cell r="BD20">
            <v>3.28</v>
          </cell>
          <cell r="BE20">
            <v>3</v>
          </cell>
          <cell r="BF20">
            <v>4.6900000000000004</v>
          </cell>
          <cell r="BG20">
            <v>3</v>
          </cell>
          <cell r="BH20">
            <v>1.645</v>
          </cell>
          <cell r="BI20">
            <v>5</v>
          </cell>
          <cell r="BJ20">
            <v>4.5979999999999999</v>
          </cell>
          <cell r="BK20">
            <v>3</v>
          </cell>
          <cell r="BL20">
            <v>2.6922999999999999</v>
          </cell>
          <cell r="BM20">
            <v>4</v>
          </cell>
          <cell r="BN20">
            <v>4.3884999999999996</v>
          </cell>
          <cell r="BO20">
            <v>5</v>
          </cell>
          <cell r="BP20">
            <v>5.8688500000000001</v>
          </cell>
          <cell r="BQ20">
            <v>5</v>
          </cell>
          <cell r="BR20">
            <v>3.5235099999999999</v>
          </cell>
          <cell r="BS20">
            <v>3</v>
          </cell>
          <cell r="BT20">
            <v>4.5507999999999997</v>
          </cell>
          <cell r="BU20">
            <v>3</v>
          </cell>
          <cell r="BV20">
            <v>2.6363500000000002</v>
          </cell>
          <cell r="BW20">
            <v>3</v>
          </cell>
          <cell r="BX20">
            <v>2.5920000000000001</v>
          </cell>
          <cell r="BY20">
            <v>3</v>
          </cell>
          <cell r="BZ20">
            <v>3.0766100000000001</v>
          </cell>
          <cell r="CA20">
            <v>3.5</v>
          </cell>
          <cell r="CB20">
            <v>2.2387899999999998</v>
          </cell>
          <cell r="CC20">
            <v>5</v>
          </cell>
          <cell r="CD20">
            <v>5.1337799999999998</v>
          </cell>
          <cell r="CE20">
            <v>5</v>
          </cell>
          <cell r="CF20">
            <v>2.3214000000000001</v>
          </cell>
          <cell r="CG20">
            <v>0.24093999999999999</v>
          </cell>
          <cell r="CH20">
            <v>0.24093999999999999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1.2030000000000001</v>
          </cell>
          <cell r="CO20">
            <v>2</v>
          </cell>
          <cell r="CP20">
            <v>0.96489999999999998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 xml:space="preserve">           брутто</v>
          </cell>
          <cell r="F22">
            <v>83.6</v>
          </cell>
          <cell r="H22">
            <v>66.263999999999996</v>
          </cell>
          <cell r="J22">
            <v>68.921999999999997</v>
          </cell>
          <cell r="L22">
            <v>65.236000000000004</v>
          </cell>
          <cell r="N22">
            <v>67.323999999999998</v>
          </cell>
          <cell r="P22">
            <v>80.356999999999999</v>
          </cell>
          <cell r="R22">
            <v>80.376999999999995</v>
          </cell>
          <cell r="T22">
            <v>79.072000000000003</v>
          </cell>
          <cell r="V22">
            <v>84.747</v>
          </cell>
          <cell r="X22">
            <v>84.052000000000007</v>
          </cell>
          <cell r="Z22">
            <v>63.951999999999998</v>
          </cell>
          <cell r="AB22">
            <v>62.273000000000003</v>
          </cell>
          <cell r="AC22">
            <v>82.4</v>
          </cell>
          <cell r="AD22">
            <v>75.900000000000006</v>
          </cell>
          <cell r="AE22">
            <v>68.400000000000006</v>
          </cell>
          <cell r="AF22">
            <v>52.338000000000001</v>
          </cell>
          <cell r="AG22">
            <v>67</v>
          </cell>
          <cell r="AH22">
            <v>38.456000000000003</v>
          </cell>
          <cell r="AI22">
            <v>53</v>
          </cell>
          <cell r="AJ22">
            <v>50.316000000000003</v>
          </cell>
          <cell r="AK22">
            <v>95.49</v>
          </cell>
          <cell r="AL22">
            <v>57.283000000000001</v>
          </cell>
          <cell r="AM22">
            <v>64</v>
          </cell>
          <cell r="AN22">
            <v>37.341000000000001</v>
          </cell>
          <cell r="AO22">
            <v>65</v>
          </cell>
          <cell r="AP22">
            <v>64.950999999999993</v>
          </cell>
          <cell r="AQ22">
            <v>83</v>
          </cell>
          <cell r="AR22">
            <v>71.370999999999995</v>
          </cell>
          <cell r="AS22">
            <v>101.9</v>
          </cell>
          <cell r="AT22">
            <v>64.53</v>
          </cell>
          <cell r="AU22">
            <v>96</v>
          </cell>
          <cell r="AV22">
            <v>62.234999999999999</v>
          </cell>
          <cell r="AW22">
            <v>87.6</v>
          </cell>
          <cell r="AX22">
            <v>83.426000000000002</v>
          </cell>
          <cell r="AY22">
            <v>91.2</v>
          </cell>
          <cell r="AZ22">
            <v>101.45099999999999</v>
          </cell>
          <cell r="BA22">
            <v>100.8</v>
          </cell>
          <cell r="BB22">
            <v>96.61</v>
          </cell>
          <cell r="BC22">
            <v>98.057000000000002</v>
          </cell>
          <cell r="BD22">
            <v>96.332999999999998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130.78411700000001</v>
          </cell>
          <cell r="BM22">
            <v>119.7</v>
          </cell>
          <cell r="BN22">
            <v>109.401636</v>
          </cell>
          <cell r="BO22">
            <v>129.30000000000001</v>
          </cell>
          <cell r="BP22">
            <v>131.29499999999999</v>
          </cell>
          <cell r="BQ22">
            <v>127.2</v>
          </cell>
          <cell r="BR22">
            <v>139.72777099999999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95.034379999999999</v>
          </cell>
          <cell r="BW22">
            <v>130.19800000000001</v>
          </cell>
          <cell r="BX22">
            <v>119.695289</v>
          </cell>
          <cell r="BY22">
            <v>116</v>
          </cell>
          <cell r="BZ22">
            <v>117.03750700000001</v>
          </cell>
          <cell r="CA22">
            <v>95</v>
          </cell>
          <cell r="CB22">
            <v>97.707901000000007</v>
          </cell>
          <cell r="CC22">
            <v>85</v>
          </cell>
          <cell r="CD22">
            <v>93.737757000000002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111.52161700000001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 xml:space="preserve">           отгрузка</v>
          </cell>
          <cell r="C23">
            <v>109.1</v>
          </cell>
          <cell r="D23">
            <v>1424.0809999999999</v>
          </cell>
          <cell r="E23">
            <v>98</v>
          </cell>
          <cell r="F23">
            <v>84.8</v>
          </cell>
          <cell r="G23">
            <v>84.7</v>
          </cell>
          <cell r="H23">
            <v>66.593999999999994</v>
          </cell>
          <cell r="I23">
            <v>86.5</v>
          </cell>
          <cell r="J23">
            <v>66.248000000000005</v>
          </cell>
          <cell r="K23">
            <v>86.1</v>
          </cell>
          <cell r="L23">
            <v>67.099999999999994</v>
          </cell>
          <cell r="M23">
            <v>69.2</v>
          </cell>
          <cell r="N23">
            <v>65.233999999999995</v>
          </cell>
          <cell r="O23">
            <v>110</v>
          </cell>
          <cell r="P23">
            <v>78.653000000000006</v>
          </cell>
          <cell r="Q23">
            <v>117.6</v>
          </cell>
          <cell r="R23">
            <v>79.409000000000006</v>
          </cell>
          <cell r="S23">
            <v>105.1</v>
          </cell>
          <cell r="T23">
            <v>78.566000000000003</v>
          </cell>
          <cell r="U23">
            <v>101.8</v>
          </cell>
          <cell r="V23">
            <v>89.617000000000004</v>
          </cell>
          <cell r="W23">
            <v>75.3</v>
          </cell>
          <cell r="X23">
            <v>85.010999999999996</v>
          </cell>
          <cell r="Y23">
            <v>78.2</v>
          </cell>
          <cell r="Z23">
            <v>63.029000000000003</v>
          </cell>
          <cell r="AA23">
            <v>102.6</v>
          </cell>
          <cell r="AB23">
            <v>62.856999999999999</v>
          </cell>
          <cell r="AC23">
            <v>82.4</v>
          </cell>
          <cell r="AD23">
            <v>73.3</v>
          </cell>
          <cell r="AE23">
            <v>68.400000000000006</v>
          </cell>
          <cell r="AF23">
            <v>51.292000000000002</v>
          </cell>
          <cell r="AG23">
            <v>67</v>
          </cell>
          <cell r="AH23">
            <v>34.982999999999997</v>
          </cell>
          <cell r="AI23">
            <v>53</v>
          </cell>
          <cell r="AJ23">
            <v>54.668999999999997</v>
          </cell>
          <cell r="AK23">
            <v>95.49</v>
          </cell>
          <cell r="AL23">
            <v>55.585999999999999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65.081000000000003</v>
          </cell>
          <cell r="AU23">
            <v>96</v>
          </cell>
          <cell r="AV23">
            <v>59.694000000000003</v>
          </cell>
          <cell r="AW23">
            <v>87.6</v>
          </cell>
          <cell r="AX23">
            <v>81.293999999999997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93.685000000000002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103.59480600000001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131.40911700000001</v>
          </cell>
          <cell r="BM23">
            <v>119.7</v>
          </cell>
          <cell r="BN23">
            <v>108.95763599999999</v>
          </cell>
          <cell r="BO23">
            <v>129.30000000000001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128.69999999999999</v>
          </cell>
          <cell r="BX23">
            <v>112.94199999999999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91.747757000000007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111.44499999999999</v>
          </cell>
          <cell r="CM23">
            <v>111</v>
          </cell>
          <cell r="CN23">
            <v>112.57899999999999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 xml:space="preserve">           брутто</v>
          </cell>
          <cell r="F25">
            <v>59.6</v>
          </cell>
          <cell r="H25">
            <v>67.977000000000004</v>
          </cell>
          <cell r="J25">
            <v>77.153000000000006</v>
          </cell>
          <cell r="L25">
            <v>58.573</v>
          </cell>
          <cell r="N25">
            <v>64.753</v>
          </cell>
          <cell r="P25">
            <v>30.247</v>
          </cell>
          <cell r="R25">
            <v>38.531999999999996</v>
          </cell>
          <cell r="T25">
            <v>59.25</v>
          </cell>
          <cell r="V25">
            <v>65.912000000000006</v>
          </cell>
          <cell r="X25">
            <v>68.662999999999997</v>
          </cell>
          <cell r="Z25">
            <v>60.155999999999999</v>
          </cell>
          <cell r="AB25">
            <v>57.286000000000001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24.701000000000001</v>
          </cell>
          <cell r="AK25">
            <v>59.052999999999997</v>
          </cell>
          <cell r="AL25">
            <v>27.238</v>
          </cell>
          <cell r="AM25">
            <v>55.462000000000003</v>
          </cell>
          <cell r="AN25">
            <v>16.794</v>
          </cell>
          <cell r="AO25">
            <v>60.462000000000003</v>
          </cell>
          <cell r="AP25">
            <v>25.024999999999999</v>
          </cell>
          <cell r="AQ25">
            <v>55.424999999999997</v>
          </cell>
          <cell r="AR25">
            <v>48.963000000000001</v>
          </cell>
          <cell r="AS25">
            <v>40.32</v>
          </cell>
          <cell r="AT25">
            <v>20.369</v>
          </cell>
          <cell r="AU25">
            <v>50.223999999999997</v>
          </cell>
          <cell r="AV25">
            <v>36.454000000000001</v>
          </cell>
          <cell r="AW25">
            <v>49.027999999999999</v>
          </cell>
          <cell r="AX25">
            <v>26.315999999999999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50.898000000000003</v>
          </cell>
          <cell r="BC25">
            <v>58.38</v>
          </cell>
          <cell r="BD25">
            <v>45.875999999999998</v>
          </cell>
          <cell r="BE25">
            <v>57.363999999999997</v>
          </cell>
          <cell r="BF25">
            <v>56.716999999999999</v>
          </cell>
          <cell r="BG25">
            <v>60.326999999999998</v>
          </cell>
          <cell r="BH25">
            <v>60.709000000000003</v>
          </cell>
          <cell r="BI25">
            <v>62.405000000000001</v>
          </cell>
          <cell r="BJ25">
            <v>63.268999999999998</v>
          </cell>
          <cell r="BK25">
            <v>71.451999999999998</v>
          </cell>
          <cell r="BL25">
            <v>69.177999999999997</v>
          </cell>
          <cell r="BM25">
            <v>75.376999999999995</v>
          </cell>
          <cell r="BN25">
            <v>67.986000000000004</v>
          </cell>
          <cell r="BO25">
            <v>75.477000000000004</v>
          </cell>
          <cell r="BP25">
            <v>75.546999999999997</v>
          </cell>
          <cell r="BQ25">
            <v>50.4</v>
          </cell>
          <cell r="BR25">
            <v>50.848999999999997</v>
          </cell>
          <cell r="BS25">
            <v>65.418999999999997</v>
          </cell>
          <cell r="BT25">
            <v>80.596000000000004</v>
          </cell>
          <cell r="BU25">
            <v>75.447000000000003</v>
          </cell>
          <cell r="BV25">
            <v>76.960830000000001</v>
          </cell>
          <cell r="BW25">
            <v>78.603999999999999</v>
          </cell>
          <cell r="BX25">
            <v>81.313999999999993</v>
          </cell>
          <cell r="BY25">
            <v>75.424000000000007</v>
          </cell>
          <cell r="BZ25">
            <v>76.492000000000004</v>
          </cell>
          <cell r="CA25">
            <v>65.295000000000002</v>
          </cell>
          <cell r="CB25">
            <v>72.322999999999993</v>
          </cell>
          <cell r="CC25">
            <v>58.329000000000001</v>
          </cell>
          <cell r="CD25">
            <v>61.530999999999999</v>
          </cell>
          <cell r="CE25">
            <v>68.358000000000004</v>
          </cell>
          <cell r="CF25">
            <v>71.808999999999997</v>
          </cell>
          <cell r="CG25">
            <v>68.364999999999995</v>
          </cell>
          <cell r="CH25">
            <v>69.674999999999997</v>
          </cell>
          <cell r="CI25">
            <v>64.45</v>
          </cell>
          <cell r="CJ25">
            <v>66.945999999999998</v>
          </cell>
          <cell r="CK25">
            <v>75.45</v>
          </cell>
          <cell r="CL25">
            <v>72.606999999999999</v>
          </cell>
          <cell r="CM25">
            <v>73.754000000000005</v>
          </cell>
          <cell r="CN25">
            <v>75.515000000000001</v>
          </cell>
          <cell r="CO25">
            <v>80.453999999999994</v>
          </cell>
          <cell r="CP25">
            <v>73.468000000000004</v>
          </cell>
          <cell r="CQ25">
            <v>90.367999999999995</v>
          </cell>
          <cell r="CR25">
            <v>88.004999999999995</v>
          </cell>
        </row>
        <row r="26">
          <cell r="A26">
            <v>24</v>
          </cell>
          <cell r="B26" t="str">
            <v xml:space="preserve">           отгрузка</v>
          </cell>
          <cell r="D26">
            <v>997.51700000000005</v>
          </cell>
          <cell r="E26">
            <v>75.44</v>
          </cell>
          <cell r="F26">
            <v>57.877000000000002</v>
          </cell>
          <cell r="G26">
            <v>60.8</v>
          </cell>
          <cell r="H26">
            <v>64.933999999999997</v>
          </cell>
          <cell r="I26">
            <v>64.900000000000006</v>
          </cell>
          <cell r="J26">
            <v>79.331000000000003</v>
          </cell>
          <cell r="K26">
            <v>66.099999999999994</v>
          </cell>
          <cell r="L26">
            <v>53.381999999999998</v>
          </cell>
          <cell r="M26">
            <v>64.34</v>
          </cell>
          <cell r="N26">
            <v>67.483000000000004</v>
          </cell>
          <cell r="O26">
            <v>35</v>
          </cell>
          <cell r="P26">
            <v>32.646999999999998</v>
          </cell>
          <cell r="Q26">
            <v>40.01</v>
          </cell>
          <cell r="R26">
            <v>29.734000000000002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68.266000000000005</v>
          </cell>
          <cell r="Y26">
            <v>67</v>
          </cell>
          <cell r="Z26">
            <v>59.600999999999999</v>
          </cell>
          <cell r="AA26">
            <v>71</v>
          </cell>
          <cell r="AB26">
            <v>58.149000000000001</v>
          </cell>
          <cell r="AC26">
            <v>82.1</v>
          </cell>
          <cell r="AD26">
            <v>49.9</v>
          </cell>
          <cell r="AE26">
            <v>85.1</v>
          </cell>
          <cell r="AF26">
            <v>35.247999999999998</v>
          </cell>
          <cell r="AG26">
            <v>57.3</v>
          </cell>
          <cell r="AH26">
            <v>33.029000000000003</v>
          </cell>
          <cell r="AI26">
            <v>47.3</v>
          </cell>
          <cell r="AJ26">
            <v>20.323</v>
          </cell>
          <cell r="AK26">
            <v>58.5</v>
          </cell>
          <cell r="AL26">
            <v>37.152000000000001</v>
          </cell>
          <cell r="AM26">
            <v>55</v>
          </cell>
          <cell r="AN26">
            <v>17.225999999999999</v>
          </cell>
          <cell r="AO26">
            <v>60</v>
          </cell>
          <cell r="AP26">
            <v>22.7</v>
          </cell>
          <cell r="AQ26">
            <v>55</v>
          </cell>
          <cell r="AR26">
            <v>50.085000000000001</v>
          </cell>
          <cell r="AS26">
            <v>40</v>
          </cell>
          <cell r="AT26">
            <v>19.234000000000002</v>
          </cell>
          <cell r="AU26">
            <v>50</v>
          </cell>
          <cell r="AV26">
            <v>37.616999999999997</v>
          </cell>
          <cell r="AW26">
            <v>48.86</v>
          </cell>
          <cell r="AX26">
            <v>27.405999999999999</v>
          </cell>
          <cell r="AY26">
            <v>52</v>
          </cell>
          <cell r="AZ26">
            <v>51.789000000000001</v>
          </cell>
          <cell r="BA26">
            <v>57.6</v>
          </cell>
          <cell r="BB26">
            <v>51.359000000000002</v>
          </cell>
          <cell r="BC26">
            <v>58</v>
          </cell>
          <cell r="BD26">
            <v>46.448</v>
          </cell>
          <cell r="BE26">
            <v>57</v>
          </cell>
          <cell r="BF26">
            <v>56.527000000000001</v>
          </cell>
          <cell r="BG26">
            <v>60</v>
          </cell>
          <cell r="BH26">
            <v>62.158000000000001</v>
          </cell>
          <cell r="BI26">
            <v>62</v>
          </cell>
          <cell r="BJ26">
            <v>56.758000000000003</v>
          </cell>
          <cell r="BK26">
            <v>71</v>
          </cell>
          <cell r="BL26">
            <v>72.448099999999997</v>
          </cell>
          <cell r="BM26">
            <v>75</v>
          </cell>
          <cell r="BN26">
            <v>65.807720000000003</v>
          </cell>
          <cell r="BO26">
            <v>75</v>
          </cell>
          <cell r="BP26">
            <v>77.278000000000006</v>
          </cell>
          <cell r="BQ26">
            <v>50</v>
          </cell>
          <cell r="BR26">
            <v>51.540550000000003</v>
          </cell>
          <cell r="BS26">
            <v>65</v>
          </cell>
          <cell r="BT26">
            <v>70.162000000000006</v>
          </cell>
          <cell r="BU26">
            <v>75</v>
          </cell>
          <cell r="BV26">
            <v>77.816100000000006</v>
          </cell>
          <cell r="BW26">
            <v>78</v>
          </cell>
          <cell r="BX26">
            <v>84.298739999999995</v>
          </cell>
          <cell r="BY26">
            <v>75</v>
          </cell>
          <cell r="BZ26">
            <v>68.256330000000005</v>
          </cell>
          <cell r="CA26">
            <v>65</v>
          </cell>
          <cell r="CB26">
            <v>73.253609999999995</v>
          </cell>
          <cell r="CC26">
            <v>58</v>
          </cell>
          <cell r="CD26">
            <v>67.138890000000004</v>
          </cell>
          <cell r="CE26">
            <v>68</v>
          </cell>
          <cell r="CF26">
            <v>73.677000000000007</v>
          </cell>
          <cell r="CG26">
            <v>70</v>
          </cell>
          <cell r="CH26">
            <v>70.603250000000003</v>
          </cell>
          <cell r="CI26">
            <v>64</v>
          </cell>
          <cell r="CJ26">
            <v>68.664720000000003</v>
          </cell>
          <cell r="CK26">
            <v>75</v>
          </cell>
          <cell r="CL26">
            <v>71.676000000000002</v>
          </cell>
          <cell r="CM26">
            <v>73.3</v>
          </cell>
          <cell r="CN26">
            <v>74.738</v>
          </cell>
          <cell r="CO26">
            <v>80</v>
          </cell>
          <cell r="CP26">
            <v>72.325410000000005</v>
          </cell>
          <cell r="CQ26">
            <v>90</v>
          </cell>
          <cell r="CR26">
            <v>85.359669999999994</v>
          </cell>
        </row>
        <row r="27">
          <cell r="A27">
            <v>25</v>
          </cell>
          <cell r="B27" t="str">
            <v xml:space="preserve">                в т.ч. т/о для МПС</v>
          </cell>
          <cell r="D27">
            <v>386.60899999999998</v>
          </cell>
          <cell r="E27">
            <v>32.700000000000003</v>
          </cell>
          <cell r="F27">
            <v>16.5</v>
          </cell>
          <cell r="G27">
            <v>38</v>
          </cell>
          <cell r="H27">
            <v>29.972999999999999</v>
          </cell>
          <cell r="I27">
            <v>35</v>
          </cell>
          <cell r="J27">
            <v>38.015999999999998</v>
          </cell>
          <cell r="K27">
            <v>38</v>
          </cell>
          <cell r="L27">
            <v>19.202000000000002</v>
          </cell>
          <cell r="M27">
            <v>32.700000000000003</v>
          </cell>
          <cell r="N27">
            <v>29.559000000000001</v>
          </cell>
          <cell r="O27">
            <v>25</v>
          </cell>
          <cell r="P27">
            <v>13.097</v>
          </cell>
          <cell r="Q27">
            <v>25</v>
          </cell>
          <cell r="R27">
            <v>21.518000000000001</v>
          </cell>
          <cell r="S27">
            <v>45</v>
          </cell>
          <cell r="T27">
            <v>36.113999999999997</v>
          </cell>
          <cell r="U27">
            <v>51</v>
          </cell>
          <cell r="V27">
            <v>29.059000000000001</v>
          </cell>
          <cell r="W27">
            <v>29.7</v>
          </cell>
          <cell r="X27">
            <v>20.724</v>
          </cell>
          <cell r="Y27">
            <v>35.700000000000003</v>
          </cell>
          <cell r="Z27">
            <v>12.503</v>
          </cell>
          <cell r="AA27">
            <v>28</v>
          </cell>
          <cell r="AB27">
            <v>18.445</v>
          </cell>
          <cell r="AC27">
            <v>32.700000000000003</v>
          </cell>
          <cell r="AD27">
            <v>22.561</v>
          </cell>
          <cell r="AE27">
            <v>32.700000000000003</v>
          </cell>
          <cell r="AF27">
            <v>16.053000000000001</v>
          </cell>
          <cell r="AG27">
            <v>39.200000000000003</v>
          </cell>
          <cell r="AH27">
            <v>27.63</v>
          </cell>
          <cell r="AI27">
            <v>33</v>
          </cell>
          <cell r="AJ27">
            <v>14.401999999999999</v>
          </cell>
          <cell r="AK27">
            <v>38.700000000000003</v>
          </cell>
          <cell r="AL27">
            <v>21.175000000000001</v>
          </cell>
          <cell r="AM27">
            <v>33</v>
          </cell>
          <cell r="AN27">
            <v>3.4079999999999999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6.9039999999999999</v>
          </cell>
          <cell r="AU27">
            <v>16</v>
          </cell>
          <cell r="AV27">
            <v>7.8140000000000001</v>
          </cell>
          <cell r="AW27">
            <v>12</v>
          </cell>
          <cell r="AX27">
            <v>4.9470000000000001</v>
          </cell>
          <cell r="AY27">
            <v>18.7</v>
          </cell>
          <cell r="AZ27">
            <v>18.314</v>
          </cell>
          <cell r="BA27">
            <v>14.4</v>
          </cell>
          <cell r="BB27">
            <v>10.606999999999999</v>
          </cell>
          <cell r="BC27">
            <v>25.25</v>
          </cell>
          <cell r="BD27">
            <v>8.9120000000000008</v>
          </cell>
          <cell r="BE27">
            <v>23.5</v>
          </cell>
          <cell r="BF27">
            <v>12.457000000000001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30.597190000000001</v>
          </cell>
          <cell r="BM27">
            <v>28.25</v>
          </cell>
          <cell r="BN27">
            <v>30.536000000000001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26.402270000000001</v>
          </cell>
          <cell r="BW27">
            <v>42.5</v>
          </cell>
          <cell r="BX27">
            <v>35.301000000000002</v>
          </cell>
          <cell r="BY27">
            <v>34.5</v>
          </cell>
          <cell r="BZ27">
            <v>20.58473</v>
          </cell>
          <cell r="CA27">
            <v>24.5</v>
          </cell>
          <cell r="CB27">
            <v>24.589169999999999</v>
          </cell>
          <cell r="CC27">
            <v>25.3</v>
          </cell>
          <cell r="CD27">
            <v>19.931909999999998</v>
          </cell>
          <cell r="CE27">
            <v>27.5</v>
          </cell>
          <cell r="CF27">
            <v>22.909089999999999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31.332999999999998</v>
          </cell>
          <cell r="CM27">
            <v>35.25</v>
          </cell>
          <cell r="CN27">
            <v>31.332999999999998</v>
          </cell>
          <cell r="CO27">
            <v>35.25</v>
          </cell>
          <cell r="CP27">
            <v>26.719619999999999</v>
          </cell>
          <cell r="CQ27">
            <v>29</v>
          </cell>
          <cell r="CR27">
            <v>21.981000000000002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 xml:space="preserve">           брутто</v>
          </cell>
          <cell r="E29">
            <v>92.42</v>
          </cell>
          <cell r="F29">
            <v>74.099999999999994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83.936999999999998</v>
          </cell>
          <cell r="M29">
            <v>89.32</v>
          </cell>
          <cell r="N29">
            <v>86.513999999999996</v>
          </cell>
          <cell r="O29">
            <v>121.82</v>
          </cell>
          <cell r="P29">
            <v>97.802000000000007</v>
          </cell>
          <cell r="Q29">
            <v>112.2</v>
          </cell>
          <cell r="R29">
            <v>101.42</v>
          </cell>
          <cell r="S29">
            <v>102.1</v>
          </cell>
          <cell r="T29">
            <v>91.382999999999996</v>
          </cell>
          <cell r="U29">
            <v>101.9</v>
          </cell>
          <cell r="V29">
            <v>92.210999999999999</v>
          </cell>
          <cell r="W29">
            <v>102</v>
          </cell>
          <cell r="X29">
            <v>95.468999999999994</v>
          </cell>
          <cell r="Y29">
            <v>96.3</v>
          </cell>
          <cell r="Z29">
            <v>78.989000000000004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41.003999999999998</v>
          </cell>
          <cell r="AI29">
            <v>55.58</v>
          </cell>
          <cell r="AJ29">
            <v>36.045000000000002</v>
          </cell>
          <cell r="AK29">
            <v>83.426000000000002</v>
          </cell>
          <cell r="AL29">
            <v>66.525000000000006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33.222000000000001</v>
          </cell>
          <cell r="AU29">
            <v>73.64</v>
          </cell>
          <cell r="AV29">
            <v>54.671999999999997</v>
          </cell>
          <cell r="AW29">
            <v>83.263999999999996</v>
          </cell>
          <cell r="AX29">
            <v>47.575000000000003</v>
          </cell>
          <cell r="AY29">
            <v>85.58</v>
          </cell>
          <cell r="AZ29">
            <v>74.256</v>
          </cell>
          <cell r="BA29">
            <v>83.343999999999994</v>
          </cell>
          <cell r="BB29">
            <v>75.781999999999996</v>
          </cell>
          <cell r="BC29">
            <v>83.935000000000002</v>
          </cell>
          <cell r="BD29">
            <v>71.010000000000005</v>
          </cell>
          <cell r="BE29">
            <v>86.051000000000002</v>
          </cell>
          <cell r="BF29">
            <v>81.647000000000006</v>
          </cell>
          <cell r="BG29">
            <v>86.36</v>
          </cell>
          <cell r="BH29">
            <v>88.472999999999999</v>
          </cell>
          <cell r="BI29">
            <v>88.992999999999995</v>
          </cell>
          <cell r="BJ29">
            <v>81.179000000000002</v>
          </cell>
          <cell r="BK29">
            <v>96.29</v>
          </cell>
          <cell r="BL29">
            <v>78.410150000000002</v>
          </cell>
          <cell r="BM29">
            <v>103.29</v>
          </cell>
          <cell r="BN29">
            <v>95.971029999999999</v>
          </cell>
          <cell r="BO29">
            <v>94.29</v>
          </cell>
          <cell r="BP29">
            <v>93.210099999999997</v>
          </cell>
          <cell r="BQ29">
            <v>89.69</v>
          </cell>
          <cell r="BR29">
            <v>92.500240000000005</v>
          </cell>
          <cell r="BS29">
            <v>85.29</v>
          </cell>
          <cell r="BT29">
            <v>91.257959999999997</v>
          </cell>
          <cell r="BU29">
            <v>93.29</v>
          </cell>
          <cell r="BV29">
            <v>97.965879999999999</v>
          </cell>
          <cell r="BW29">
            <v>87.849000000000004</v>
          </cell>
          <cell r="BX29">
            <v>87.853250000000003</v>
          </cell>
          <cell r="BY29">
            <v>91.341999999999999</v>
          </cell>
          <cell r="BZ29">
            <v>97.435699999999997</v>
          </cell>
          <cell r="CA29">
            <v>80.286000000000001</v>
          </cell>
          <cell r="CB29">
            <v>81.611400000000003</v>
          </cell>
          <cell r="CC29">
            <v>67.381</v>
          </cell>
          <cell r="CD29">
            <v>74.432149999999993</v>
          </cell>
          <cell r="CE29">
            <v>82.921000000000006</v>
          </cell>
          <cell r="CF29">
            <v>86.582800000000006</v>
          </cell>
          <cell r="CG29">
            <v>80.92</v>
          </cell>
          <cell r="CH29">
            <v>83.734999999999999</v>
          </cell>
          <cell r="CI29">
            <v>79.921000000000006</v>
          </cell>
          <cell r="CJ29">
            <v>80.724000000000004</v>
          </cell>
          <cell r="CK29">
            <v>79.92</v>
          </cell>
          <cell r="CL29">
            <v>79.671999999999997</v>
          </cell>
          <cell r="CM29">
            <v>87.7</v>
          </cell>
          <cell r="CN29">
            <v>88.385000000000005</v>
          </cell>
          <cell r="CO29">
            <v>90.6</v>
          </cell>
          <cell r="CP29">
            <v>83.302000000000007</v>
          </cell>
          <cell r="CQ29">
            <v>71.105000000000004</v>
          </cell>
          <cell r="CR29">
            <v>62.374850000000002</v>
          </cell>
        </row>
        <row r="30">
          <cell r="A30">
            <v>28</v>
          </cell>
          <cell r="B30" t="str">
            <v xml:space="preserve">           отгрузка</v>
          </cell>
          <cell r="D30">
            <v>1126.134</v>
          </cell>
          <cell r="E30">
            <v>78.67</v>
          </cell>
          <cell r="F30">
            <v>64.343000000000004</v>
          </cell>
          <cell r="G30">
            <v>81.5</v>
          </cell>
          <cell r="H30">
            <v>62.923000000000002</v>
          </cell>
          <cell r="I30">
            <v>83.4</v>
          </cell>
          <cell r="J30">
            <v>96.061000000000007</v>
          </cell>
          <cell r="K30">
            <v>83.8</v>
          </cell>
          <cell r="L30">
            <v>70.613</v>
          </cell>
          <cell r="M30">
            <v>75.569999999999993</v>
          </cell>
          <cell r="N30">
            <v>74.147000000000006</v>
          </cell>
          <cell r="O30">
            <v>108.6</v>
          </cell>
          <cell r="P30">
            <v>88.480999999999995</v>
          </cell>
          <cell r="Q30">
            <v>98.4</v>
          </cell>
          <cell r="R30">
            <v>90.73</v>
          </cell>
          <cell r="S30">
            <v>88.9</v>
          </cell>
          <cell r="T30">
            <v>78.302999999999997</v>
          </cell>
          <cell r="U30">
            <v>89.2</v>
          </cell>
          <cell r="V30">
            <v>83.031000000000006</v>
          </cell>
          <cell r="W30">
            <v>88.2</v>
          </cell>
          <cell r="X30">
            <v>79.316999999999993</v>
          </cell>
          <cell r="Y30">
            <v>83.6</v>
          </cell>
          <cell r="Z30">
            <v>68.632000000000005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50.003999999999998</v>
          </cell>
          <cell r="AG30">
            <v>65.8</v>
          </cell>
          <cell r="AH30">
            <v>33.030999999999999</v>
          </cell>
          <cell r="AI30">
            <v>45</v>
          </cell>
          <cell r="AJ30">
            <v>27.99</v>
          </cell>
          <cell r="AK30">
            <v>72</v>
          </cell>
          <cell r="AL30">
            <v>49.156999999999996</v>
          </cell>
          <cell r="AM30">
            <v>65</v>
          </cell>
          <cell r="AN30">
            <v>20.71</v>
          </cell>
          <cell r="AO30">
            <v>60</v>
          </cell>
          <cell r="AP30">
            <v>40.158999999999999</v>
          </cell>
          <cell r="AQ30">
            <v>65</v>
          </cell>
          <cell r="AR30">
            <v>49.322000000000003</v>
          </cell>
          <cell r="AS30">
            <v>40</v>
          </cell>
          <cell r="AT30">
            <v>22.885999999999999</v>
          </cell>
          <cell r="AU30">
            <v>62</v>
          </cell>
          <cell r="AV30">
            <v>45.267000000000003</v>
          </cell>
          <cell r="AW30">
            <v>74.8</v>
          </cell>
          <cell r="AX30">
            <v>43.11</v>
          </cell>
          <cell r="AY30">
            <v>75</v>
          </cell>
          <cell r="AZ30">
            <v>68.864999999999995</v>
          </cell>
          <cell r="BA30">
            <v>74.88</v>
          </cell>
          <cell r="BB30">
            <v>68.912000000000006</v>
          </cell>
          <cell r="BC30">
            <v>76</v>
          </cell>
          <cell r="BD30">
            <v>64.474999999999994</v>
          </cell>
          <cell r="BE30">
            <v>76</v>
          </cell>
          <cell r="BF30">
            <v>70.823999999999998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72.048000000000002</v>
          </cell>
          <cell r="BK30">
            <v>91</v>
          </cell>
          <cell r="BL30">
            <v>78.089149999999989</v>
          </cell>
          <cell r="BM30">
            <v>98</v>
          </cell>
          <cell r="BN30">
            <v>85.172029999999992</v>
          </cell>
          <cell r="BO30">
            <v>89</v>
          </cell>
          <cell r="BP30">
            <v>90.674999999999997</v>
          </cell>
          <cell r="BQ30">
            <v>84.4</v>
          </cell>
          <cell r="BR30">
            <v>88.687239999999989</v>
          </cell>
          <cell r="BS30">
            <v>80</v>
          </cell>
          <cell r="BT30">
            <v>84.077960000000004</v>
          </cell>
          <cell r="BU30">
            <v>88</v>
          </cell>
          <cell r="BV30">
            <v>91.178879999999992</v>
          </cell>
          <cell r="BW30">
            <v>83</v>
          </cell>
          <cell r="BX30">
            <v>79.334999999999994</v>
          </cell>
          <cell r="BY30">
            <v>85</v>
          </cell>
          <cell r="BZ30">
            <v>87.440700000000007</v>
          </cell>
          <cell r="CA30">
            <v>75</v>
          </cell>
          <cell r="CB30">
            <v>77.657399999999996</v>
          </cell>
          <cell r="CC30">
            <v>62</v>
          </cell>
          <cell r="CD30">
            <v>75.387149999999991</v>
          </cell>
          <cell r="CE30">
            <v>78</v>
          </cell>
          <cell r="CF30">
            <v>78.928600000000003</v>
          </cell>
          <cell r="CG30">
            <v>77.5</v>
          </cell>
          <cell r="CH30">
            <v>80.936300000000003</v>
          </cell>
          <cell r="CI30">
            <v>75</v>
          </cell>
          <cell r="CJ30">
            <v>75.522999999999996</v>
          </cell>
          <cell r="CK30">
            <v>75</v>
          </cell>
          <cell r="CL30">
            <v>74.192999999999998</v>
          </cell>
          <cell r="CM30">
            <v>80</v>
          </cell>
          <cell r="CN30">
            <v>80.343000000000004</v>
          </cell>
          <cell r="CO30">
            <v>80</v>
          </cell>
          <cell r="CP30">
            <v>70.650999999999996</v>
          </cell>
          <cell r="CQ30">
            <v>60</v>
          </cell>
          <cell r="CR30">
            <v>53.274850000000001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 xml:space="preserve">           брутто</v>
          </cell>
          <cell r="F32">
            <v>6.5</v>
          </cell>
          <cell r="H32">
            <v>5.258</v>
          </cell>
          <cell r="J32">
            <v>6.0190000000000001</v>
          </cell>
          <cell r="L32">
            <v>7.4649999999999999</v>
          </cell>
          <cell r="N32">
            <v>6.7140000000000004</v>
          </cell>
          <cell r="P32">
            <v>2.3380000000000001</v>
          </cell>
          <cell r="R32">
            <v>0</v>
          </cell>
          <cell r="T32">
            <v>0</v>
          </cell>
          <cell r="V32">
            <v>1.839</v>
          </cell>
          <cell r="X32">
            <v>1.8759999999999999</v>
          </cell>
          <cell r="Z32">
            <v>4.3099999999999996</v>
          </cell>
          <cell r="AB32">
            <v>4.0030000000000001</v>
          </cell>
          <cell r="AC32">
            <v>4</v>
          </cell>
          <cell r="AD32">
            <v>4.0999999999999996</v>
          </cell>
          <cell r="AE32">
            <v>4</v>
          </cell>
          <cell r="AF32">
            <v>4.0999999999999996</v>
          </cell>
          <cell r="AG32">
            <v>5.5</v>
          </cell>
          <cell r="AH32">
            <v>3.3370000000000002</v>
          </cell>
          <cell r="AI32">
            <v>4</v>
          </cell>
          <cell r="AJ32">
            <v>3.452</v>
          </cell>
          <cell r="AK32">
            <v>3.6</v>
          </cell>
          <cell r="AL32">
            <v>4.0170000000000003</v>
          </cell>
          <cell r="AM32">
            <v>6</v>
          </cell>
          <cell r="AN32">
            <v>3.9710000000000001</v>
          </cell>
          <cell r="AO32">
            <v>6</v>
          </cell>
          <cell r="AP32">
            <v>5.6849999999999996</v>
          </cell>
          <cell r="AQ32">
            <v>6</v>
          </cell>
          <cell r="AR32">
            <v>4.6459999999999999</v>
          </cell>
          <cell r="AS32">
            <v>1.9</v>
          </cell>
          <cell r="AT32">
            <v>1.2430000000000001</v>
          </cell>
          <cell r="AU32">
            <v>6</v>
          </cell>
          <cell r="AV32">
            <v>7.6580000000000004</v>
          </cell>
          <cell r="AW32">
            <v>6</v>
          </cell>
          <cell r="AX32">
            <v>2.7290000000000001</v>
          </cell>
          <cell r="AY32">
            <v>7</v>
          </cell>
          <cell r="AZ32">
            <v>7.2560000000000002</v>
          </cell>
          <cell r="BA32">
            <v>7</v>
          </cell>
          <cell r="BB32">
            <v>7.1639999999999997</v>
          </cell>
          <cell r="BC32">
            <v>7</v>
          </cell>
          <cell r="BD32">
            <v>6.2539999999999996</v>
          </cell>
          <cell r="BE32">
            <v>6.2</v>
          </cell>
          <cell r="BF32">
            <v>5.181</v>
          </cell>
          <cell r="BG32">
            <v>6</v>
          </cell>
          <cell r="BH32">
            <v>4.6399999999999997</v>
          </cell>
          <cell r="BI32">
            <v>1</v>
          </cell>
          <cell r="BJ32">
            <v>1.80664</v>
          </cell>
          <cell r="BK32">
            <v>6.5</v>
          </cell>
          <cell r="BL32">
            <v>4.0865799999999997</v>
          </cell>
          <cell r="BM32">
            <v>6.5</v>
          </cell>
          <cell r="BN32">
            <v>7.016</v>
          </cell>
          <cell r="BO32">
            <v>6.5</v>
          </cell>
          <cell r="BP32">
            <v>7.2967300000000002</v>
          </cell>
          <cell r="BQ32">
            <v>8</v>
          </cell>
          <cell r="BR32">
            <v>8.4537700000000005</v>
          </cell>
          <cell r="BS32">
            <v>8</v>
          </cell>
          <cell r="BT32">
            <v>8.8015699999999999</v>
          </cell>
          <cell r="BU32">
            <v>8.5</v>
          </cell>
          <cell r="BV32">
            <v>6.8360900000000004</v>
          </cell>
          <cell r="BW32">
            <v>7.5</v>
          </cell>
          <cell r="BX32">
            <v>8.6999999999999993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12.371079999999999</v>
          </cell>
          <cell r="CI32">
            <v>11.5</v>
          </cell>
          <cell r="CJ32">
            <v>11.885289999999999</v>
          </cell>
          <cell r="CK32">
            <v>11.5</v>
          </cell>
          <cell r="CL32">
            <v>11.814</v>
          </cell>
          <cell r="CN32">
            <v>0.35399999999999998</v>
          </cell>
          <cell r="CO32">
            <v>12</v>
          </cell>
          <cell r="CP32">
            <v>9.7463010000000008</v>
          </cell>
          <cell r="CQ32">
            <v>12</v>
          </cell>
          <cell r="CR32">
            <v>12.776999999999999</v>
          </cell>
        </row>
        <row r="33">
          <cell r="A33">
            <v>31</v>
          </cell>
          <cell r="B33" t="str">
            <v xml:space="preserve"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5.3170000000000002</v>
          </cell>
          <cell r="I33">
            <v>10.49</v>
          </cell>
          <cell r="J33">
            <v>5.9160000000000004</v>
          </cell>
          <cell r="K33">
            <v>9.5</v>
          </cell>
          <cell r="L33">
            <v>7.758</v>
          </cell>
          <cell r="M33">
            <v>10.49</v>
          </cell>
          <cell r="N33">
            <v>6.5640000000000001</v>
          </cell>
          <cell r="O33">
            <v>2</v>
          </cell>
          <cell r="P33">
            <v>2.5750000000000002</v>
          </cell>
          <cell r="Q33">
            <v>0</v>
          </cell>
          <cell r="R33">
            <v>6.5000000000000002E-2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4.2290000000000001</v>
          </cell>
          <cell r="AA33">
            <v>4</v>
          </cell>
          <cell r="AB33">
            <v>4.0730000000000004</v>
          </cell>
          <cell r="AC33">
            <v>4</v>
          </cell>
          <cell r="AD33">
            <v>4.1449999999999996</v>
          </cell>
          <cell r="AE33">
            <v>4</v>
          </cell>
          <cell r="AF33">
            <v>3.1949999999999998</v>
          </cell>
          <cell r="AG33">
            <v>5.5</v>
          </cell>
          <cell r="AH33">
            <v>4.1929999999999996</v>
          </cell>
          <cell r="AI33">
            <v>4</v>
          </cell>
          <cell r="AJ33">
            <v>2.91</v>
          </cell>
          <cell r="AK33">
            <v>3.6</v>
          </cell>
          <cell r="AL33">
            <v>4.5250000000000004</v>
          </cell>
          <cell r="AM33">
            <v>6</v>
          </cell>
          <cell r="AN33">
            <v>3.8210000000000002</v>
          </cell>
          <cell r="AO33">
            <v>6</v>
          </cell>
          <cell r="AP33">
            <v>5.1760000000000002</v>
          </cell>
          <cell r="AQ33">
            <v>6</v>
          </cell>
          <cell r="AR33">
            <v>5.375</v>
          </cell>
          <cell r="AS33">
            <v>1.9</v>
          </cell>
          <cell r="AT33">
            <v>0.29099999999999998</v>
          </cell>
          <cell r="AU33">
            <v>6</v>
          </cell>
          <cell r="AV33">
            <v>7.7069999999999999</v>
          </cell>
          <cell r="AW33">
            <v>6</v>
          </cell>
          <cell r="AX33">
            <v>3.6779999999999999</v>
          </cell>
          <cell r="AY33">
            <v>7</v>
          </cell>
          <cell r="AZ33">
            <v>6.7549999999999999</v>
          </cell>
          <cell r="BA33">
            <v>7</v>
          </cell>
          <cell r="BB33">
            <v>7.016</v>
          </cell>
          <cell r="BC33">
            <v>7</v>
          </cell>
          <cell r="BD33">
            <v>6.2480000000000002</v>
          </cell>
          <cell r="BE33">
            <v>6.2</v>
          </cell>
          <cell r="BF33">
            <v>5.4870000000000001</v>
          </cell>
          <cell r="BG33">
            <v>6</v>
          </cell>
          <cell r="BH33">
            <v>4.9470000000000001</v>
          </cell>
          <cell r="BI33">
            <v>1</v>
          </cell>
          <cell r="BJ33">
            <v>1.2226399999999999</v>
          </cell>
          <cell r="BK33">
            <v>6.5</v>
          </cell>
          <cell r="BL33">
            <v>4.6095800000000002</v>
          </cell>
          <cell r="BM33">
            <v>6.5</v>
          </cell>
          <cell r="BN33">
            <v>6.5709999999999997</v>
          </cell>
          <cell r="BO33">
            <v>6.5</v>
          </cell>
          <cell r="BP33">
            <v>7.0057299999999998</v>
          </cell>
          <cell r="BQ33">
            <v>8</v>
          </cell>
          <cell r="BR33">
            <v>8.3506199999999993</v>
          </cell>
          <cell r="BS33">
            <v>8</v>
          </cell>
          <cell r="BT33">
            <v>8.5575700000000001</v>
          </cell>
          <cell r="BU33">
            <v>8.5</v>
          </cell>
          <cell r="BV33">
            <v>8.0169999999999995</v>
          </cell>
          <cell r="BW33">
            <v>7.5</v>
          </cell>
          <cell r="BX33">
            <v>7.0309999999999997</v>
          </cell>
          <cell r="BY33">
            <v>11</v>
          </cell>
          <cell r="BZ33">
            <v>11.132110000000001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12.361079999999999</v>
          </cell>
          <cell r="CI33">
            <v>11.5</v>
          </cell>
          <cell r="CJ33">
            <v>11.780290000000001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8.8673009999999994</v>
          </cell>
          <cell r="CQ33">
            <v>12</v>
          </cell>
          <cell r="CR33">
            <v>12.569000000000001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 xml:space="preserve">           брутто</v>
          </cell>
          <cell r="F35">
            <v>3.4710000000000001</v>
          </cell>
          <cell r="H35">
            <v>0.24399999999999999</v>
          </cell>
          <cell r="J35">
            <v>0</v>
          </cell>
          <cell r="L35">
            <v>3.1339999999999999</v>
          </cell>
          <cell r="N35">
            <v>2.548</v>
          </cell>
          <cell r="P35">
            <v>3.4630000000000001</v>
          </cell>
          <cell r="R35">
            <v>0.70299999999999996</v>
          </cell>
          <cell r="T35">
            <v>5.0309999999999997</v>
          </cell>
          <cell r="V35">
            <v>5.0270000000000001</v>
          </cell>
          <cell r="X35">
            <v>4.1340000000000003</v>
          </cell>
          <cell r="Z35">
            <v>1.1419999999999999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2.6869999999999998</v>
          </cell>
          <cell r="AK35">
            <v>3.6</v>
          </cell>
          <cell r="AL35">
            <v>3.7639999999999998</v>
          </cell>
          <cell r="AM35">
            <v>5</v>
          </cell>
          <cell r="AN35">
            <v>3.9689999999999999</v>
          </cell>
          <cell r="AO35">
            <v>5</v>
          </cell>
          <cell r="AP35">
            <v>5.0090000000000003</v>
          </cell>
          <cell r="AQ35">
            <v>5</v>
          </cell>
          <cell r="AR35">
            <v>4.681</v>
          </cell>
          <cell r="AS35">
            <v>1</v>
          </cell>
          <cell r="AT35">
            <v>1.6910000000000001</v>
          </cell>
          <cell r="AU35">
            <v>3</v>
          </cell>
          <cell r="AV35">
            <v>4.1589999999999998</v>
          </cell>
          <cell r="AW35">
            <v>2</v>
          </cell>
          <cell r="AX35">
            <v>1.732</v>
          </cell>
          <cell r="AY35">
            <v>1.5</v>
          </cell>
          <cell r="AZ35">
            <v>2.0720000000000001</v>
          </cell>
          <cell r="BA35">
            <v>2</v>
          </cell>
          <cell r="BB35">
            <v>2.0289999999999999</v>
          </cell>
          <cell r="BC35">
            <v>2</v>
          </cell>
          <cell r="BD35">
            <v>2.9569999999999999</v>
          </cell>
          <cell r="BE35">
            <v>3</v>
          </cell>
          <cell r="BF35">
            <v>2.6640000000000001</v>
          </cell>
          <cell r="BG35">
            <v>3</v>
          </cell>
          <cell r="BH35">
            <v>2.3170000000000002</v>
          </cell>
          <cell r="BI35">
            <v>3</v>
          </cell>
          <cell r="BJ35">
            <v>3.6417099999999998</v>
          </cell>
          <cell r="BK35">
            <v>3</v>
          </cell>
          <cell r="BL35">
            <v>2.2303799999999998</v>
          </cell>
          <cell r="BM35">
            <v>3</v>
          </cell>
          <cell r="BN35">
            <v>3.2679999999999998</v>
          </cell>
          <cell r="BO35">
            <v>3</v>
          </cell>
          <cell r="BP35">
            <v>3.6983799999999998</v>
          </cell>
          <cell r="BQ35">
            <v>3</v>
          </cell>
          <cell r="BR35">
            <v>3.3093599999999999</v>
          </cell>
          <cell r="BS35">
            <v>3</v>
          </cell>
          <cell r="BT35">
            <v>3.5320999999999998</v>
          </cell>
          <cell r="BU35">
            <v>3</v>
          </cell>
          <cell r="BV35">
            <v>2.3543699999999999</v>
          </cell>
          <cell r="BW35">
            <v>3</v>
          </cell>
          <cell r="BX35">
            <v>3.2106300000000001</v>
          </cell>
          <cell r="BY35">
            <v>3</v>
          </cell>
          <cell r="BZ35">
            <v>3.1265800000000001</v>
          </cell>
          <cell r="CA35">
            <v>2</v>
          </cell>
          <cell r="CB35">
            <v>2.0920000000000001</v>
          </cell>
          <cell r="CC35">
            <v>3</v>
          </cell>
          <cell r="CD35">
            <v>3.17916</v>
          </cell>
          <cell r="CE35">
            <v>4</v>
          </cell>
          <cell r="CF35">
            <v>4.7803300000000002</v>
          </cell>
          <cell r="CG35">
            <v>4</v>
          </cell>
          <cell r="CH35">
            <v>4.3340800000000002</v>
          </cell>
          <cell r="CI35">
            <v>4</v>
          </cell>
          <cell r="CJ35">
            <v>4.2817299999999996</v>
          </cell>
          <cell r="CK35">
            <v>4</v>
          </cell>
          <cell r="CL35">
            <v>4.2590000000000003</v>
          </cell>
          <cell r="CM35">
            <v>4</v>
          </cell>
          <cell r="CN35">
            <v>4.0990000000000002</v>
          </cell>
          <cell r="CO35">
            <v>4</v>
          </cell>
          <cell r="CP35">
            <v>3.2149239999999999</v>
          </cell>
          <cell r="CQ35">
            <v>4</v>
          </cell>
          <cell r="CR35">
            <v>4.4480000000000004</v>
          </cell>
        </row>
        <row r="36">
          <cell r="A36">
            <v>34</v>
          </cell>
          <cell r="B36" t="str">
            <v xml:space="preserve">           отгрузка</v>
          </cell>
          <cell r="D36">
            <v>81.350999999999999</v>
          </cell>
          <cell r="E36">
            <v>7.75</v>
          </cell>
          <cell r="F36">
            <v>4.3499999999999996</v>
          </cell>
          <cell r="G36">
            <v>7</v>
          </cell>
          <cell r="H36">
            <v>1.034</v>
          </cell>
          <cell r="I36">
            <v>0</v>
          </cell>
          <cell r="J36">
            <v>2.4E-2</v>
          </cell>
          <cell r="K36">
            <v>3.6</v>
          </cell>
          <cell r="L36">
            <v>3.0209999999999999</v>
          </cell>
          <cell r="M36">
            <v>7.75</v>
          </cell>
          <cell r="N36">
            <v>2.2949999999999999</v>
          </cell>
          <cell r="O36">
            <v>4</v>
          </cell>
          <cell r="P36">
            <v>2.4820000000000002</v>
          </cell>
          <cell r="Q36">
            <v>5</v>
          </cell>
          <cell r="R36">
            <v>1.526</v>
          </cell>
          <cell r="S36">
            <v>5</v>
          </cell>
          <cell r="T36">
            <v>5.0540000000000003</v>
          </cell>
          <cell r="U36">
            <v>5</v>
          </cell>
          <cell r="V36">
            <v>5.0979999999999999</v>
          </cell>
          <cell r="W36">
            <v>4</v>
          </cell>
          <cell r="X36">
            <v>4.1870000000000003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2.0070000000000001</v>
          </cell>
          <cell r="AG36">
            <v>1.5</v>
          </cell>
          <cell r="AH36">
            <v>0.125</v>
          </cell>
          <cell r="AI36">
            <v>2</v>
          </cell>
          <cell r="AJ36">
            <v>2.3199999999999998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4.4450000000000003</v>
          </cell>
          <cell r="AS36">
            <v>1</v>
          </cell>
          <cell r="AT36">
            <v>1.855</v>
          </cell>
          <cell r="AU36">
            <v>3</v>
          </cell>
          <cell r="AV36">
            <v>4.0209999999999999</v>
          </cell>
          <cell r="AW36">
            <v>2</v>
          </cell>
          <cell r="AX36">
            <v>2.02</v>
          </cell>
          <cell r="AY36">
            <v>1.5</v>
          </cell>
          <cell r="AZ36">
            <v>2.2410000000000001</v>
          </cell>
          <cell r="BA36">
            <v>2</v>
          </cell>
          <cell r="BB36">
            <v>2.1120000000000001</v>
          </cell>
          <cell r="BC36">
            <v>2</v>
          </cell>
          <cell r="BD36">
            <v>3.0680000000000001</v>
          </cell>
          <cell r="BE36">
            <v>3</v>
          </cell>
          <cell r="BF36">
            <v>2.6640000000000001</v>
          </cell>
          <cell r="BG36">
            <v>3</v>
          </cell>
          <cell r="BH36">
            <v>2.4047399999999999</v>
          </cell>
          <cell r="BI36">
            <v>3</v>
          </cell>
          <cell r="BJ36">
            <v>3.3117100000000002</v>
          </cell>
          <cell r="BK36">
            <v>3</v>
          </cell>
          <cell r="BL36">
            <v>2.5373800000000002</v>
          </cell>
          <cell r="BM36">
            <v>3</v>
          </cell>
          <cell r="BN36">
            <v>3.0710000000000002</v>
          </cell>
          <cell r="BO36">
            <v>3</v>
          </cell>
          <cell r="BP36">
            <v>3.5253800000000002</v>
          </cell>
          <cell r="BQ36">
            <v>3</v>
          </cell>
          <cell r="BR36">
            <v>3.3823599999999998</v>
          </cell>
          <cell r="BS36">
            <v>3</v>
          </cell>
          <cell r="BT36">
            <v>3.5800999999999998</v>
          </cell>
          <cell r="BU36">
            <v>3</v>
          </cell>
          <cell r="BV36">
            <v>2.7273700000000001</v>
          </cell>
          <cell r="BW36">
            <v>3</v>
          </cell>
          <cell r="BX36">
            <v>3.0466299999999999</v>
          </cell>
          <cell r="BY36">
            <v>3</v>
          </cell>
          <cell r="BZ36">
            <v>3.0695800000000002</v>
          </cell>
          <cell r="CA36">
            <v>2</v>
          </cell>
          <cell r="CB36">
            <v>2.1171000000000002</v>
          </cell>
          <cell r="CC36">
            <v>3</v>
          </cell>
          <cell r="CD36">
            <v>3.4061599999999999</v>
          </cell>
          <cell r="CE36">
            <v>4</v>
          </cell>
          <cell r="CF36">
            <v>4.1643299999999996</v>
          </cell>
          <cell r="CG36">
            <v>4</v>
          </cell>
          <cell r="CH36">
            <v>4.3410799999999998</v>
          </cell>
          <cell r="CI36">
            <v>4</v>
          </cell>
          <cell r="CJ36">
            <v>4.4077299999999999</v>
          </cell>
          <cell r="CK36">
            <v>4</v>
          </cell>
          <cell r="CL36">
            <v>4.2130000000000001</v>
          </cell>
          <cell r="CM36">
            <v>4</v>
          </cell>
          <cell r="CN36">
            <v>4.3339999999999996</v>
          </cell>
          <cell r="CO36">
            <v>4</v>
          </cell>
          <cell r="CP36">
            <v>3.0759240000000001</v>
          </cell>
          <cell r="CQ36">
            <v>4</v>
          </cell>
          <cell r="CR36">
            <v>4.2030000000000003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9.4559999999999995</v>
          </cell>
          <cell r="AE37">
            <v>11.7</v>
          </cell>
          <cell r="AF37">
            <v>9.0489999999999995</v>
          </cell>
          <cell r="AG37">
            <v>12</v>
          </cell>
          <cell r="AH37">
            <v>10.752000000000001</v>
          </cell>
          <cell r="AI37">
            <v>10</v>
          </cell>
          <cell r="AJ37">
            <v>6.1139999999999999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10.194000000000001</v>
          </cell>
          <cell r="AQ37">
            <v>10</v>
          </cell>
          <cell r="AR37">
            <v>11.116</v>
          </cell>
          <cell r="AS37">
            <v>11</v>
          </cell>
          <cell r="AT37">
            <v>6.9740000000000002</v>
          </cell>
          <cell r="AU37">
            <v>11</v>
          </cell>
          <cell r="AV37">
            <v>8.7119999999999997</v>
          </cell>
          <cell r="AW37">
            <v>8</v>
          </cell>
          <cell r="AX37">
            <v>5.8730000000000002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6.2220000000000004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6.5468999999999999</v>
          </cell>
          <cell r="BJ37">
            <v>6.5468999999999999</v>
          </cell>
          <cell r="BK37">
            <v>3.3319999999999999</v>
          </cell>
          <cell r="BL37">
            <v>3.3860000000000001</v>
          </cell>
          <cell r="BM37">
            <v>5</v>
          </cell>
          <cell r="BN37">
            <v>5.5869999999999997</v>
          </cell>
          <cell r="BO37">
            <v>5</v>
          </cell>
          <cell r="BP37">
            <v>5.6289999999999996</v>
          </cell>
          <cell r="BQ37">
            <v>5</v>
          </cell>
          <cell r="BR37">
            <v>5.1619000000000002</v>
          </cell>
          <cell r="BS37">
            <v>5</v>
          </cell>
          <cell r="BT37">
            <v>6.1403999999999996</v>
          </cell>
          <cell r="BU37">
            <v>5</v>
          </cell>
          <cell r="BV37">
            <v>8.1004699999999996</v>
          </cell>
          <cell r="BW37">
            <v>6</v>
          </cell>
          <cell r="BX37">
            <v>6.4320000000000004</v>
          </cell>
          <cell r="BY37">
            <v>6</v>
          </cell>
          <cell r="BZ37">
            <v>6.7053500000000001</v>
          </cell>
          <cell r="CA37">
            <v>5</v>
          </cell>
          <cell r="CB37">
            <v>4.4423500000000002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6.0045000000000002</v>
          </cell>
          <cell r="CI37">
            <v>6</v>
          </cell>
          <cell r="CJ37">
            <v>7.0615199999999998</v>
          </cell>
          <cell r="CK37">
            <v>6</v>
          </cell>
          <cell r="CL37">
            <v>6.2190000000000003</v>
          </cell>
          <cell r="CM37">
            <v>9</v>
          </cell>
          <cell r="CN37">
            <v>9.4920000000000009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 xml:space="preserve"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11.282999999999999</v>
          </cell>
          <cell r="I38">
            <v>13</v>
          </cell>
          <cell r="J38">
            <v>11.616</v>
          </cell>
          <cell r="K38">
            <v>10</v>
          </cell>
          <cell r="L38">
            <v>12.537000000000001</v>
          </cell>
          <cell r="M38">
            <v>13</v>
          </cell>
          <cell r="N38">
            <v>10.837</v>
          </cell>
          <cell r="O38">
            <v>12.5</v>
          </cell>
          <cell r="P38">
            <v>8.1370000000000005</v>
          </cell>
          <cell r="Q38">
            <v>13</v>
          </cell>
          <cell r="R38">
            <v>7.0810000000000004</v>
          </cell>
          <cell r="S38">
            <v>12.5</v>
          </cell>
          <cell r="T38">
            <v>13.132999999999999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9.5779999999999994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7.2839999999999998</v>
          </cell>
          <cell r="AO38">
            <v>10</v>
          </cell>
          <cell r="AP38">
            <v>12.183999999999999</v>
          </cell>
          <cell r="AQ38">
            <v>10</v>
          </cell>
          <cell r="AR38">
            <v>10.962999999999999</v>
          </cell>
          <cell r="AS38">
            <v>11</v>
          </cell>
          <cell r="AT38">
            <v>6.7770000000000001</v>
          </cell>
          <cell r="AU38">
            <v>11</v>
          </cell>
          <cell r="AV38">
            <v>8.86</v>
          </cell>
          <cell r="AW38">
            <v>8</v>
          </cell>
          <cell r="AX38">
            <v>6.2709999999999999</v>
          </cell>
          <cell r="AY38">
            <v>10</v>
          </cell>
          <cell r="AZ38">
            <v>9.2710000000000008</v>
          </cell>
          <cell r="BA38">
            <v>11</v>
          </cell>
          <cell r="BB38">
            <v>11.348000000000001</v>
          </cell>
          <cell r="BC38">
            <v>9</v>
          </cell>
          <cell r="BD38">
            <v>6.8179999999999996</v>
          </cell>
          <cell r="BE38">
            <v>11</v>
          </cell>
          <cell r="BF38">
            <v>11.545999999999999</v>
          </cell>
          <cell r="BG38">
            <v>7.7</v>
          </cell>
          <cell r="BH38">
            <v>9.5760000000000005</v>
          </cell>
          <cell r="BI38">
            <v>6.6868999999999996</v>
          </cell>
          <cell r="BJ38">
            <v>6.6868999999999996</v>
          </cell>
          <cell r="BK38">
            <v>3.3319999999999999</v>
          </cell>
          <cell r="BL38">
            <v>3.3665500000000002</v>
          </cell>
          <cell r="BM38">
            <v>5</v>
          </cell>
          <cell r="BN38">
            <v>5.5880000000000001</v>
          </cell>
          <cell r="BO38">
            <v>5</v>
          </cell>
          <cell r="BP38">
            <v>5.5990000000000002</v>
          </cell>
          <cell r="BQ38">
            <v>5</v>
          </cell>
          <cell r="BR38">
            <v>5.1818999999999997</v>
          </cell>
          <cell r="BS38">
            <v>5</v>
          </cell>
          <cell r="BT38">
            <v>5.9173999999999998</v>
          </cell>
          <cell r="BU38">
            <v>5</v>
          </cell>
          <cell r="BV38">
            <v>7.9374700000000002</v>
          </cell>
          <cell r="BW38">
            <v>6</v>
          </cell>
          <cell r="BX38">
            <v>6.141</v>
          </cell>
          <cell r="BY38">
            <v>6</v>
          </cell>
          <cell r="BZ38">
            <v>6.1023500000000004</v>
          </cell>
          <cell r="CA38">
            <v>5</v>
          </cell>
          <cell r="CB38">
            <v>3.8253499999999998</v>
          </cell>
          <cell r="CC38">
            <v>6</v>
          </cell>
          <cell r="CD38">
            <v>7.0395000000000003</v>
          </cell>
          <cell r="CE38">
            <v>6</v>
          </cell>
          <cell r="CF38">
            <v>6.7329999999999997</v>
          </cell>
          <cell r="CG38">
            <v>6</v>
          </cell>
          <cell r="CH38">
            <v>6.5105000000000004</v>
          </cell>
          <cell r="CI38">
            <v>6</v>
          </cell>
          <cell r="CJ38">
            <v>7.4163199999999998</v>
          </cell>
          <cell r="CK38">
            <v>6</v>
          </cell>
          <cell r="CL38">
            <v>6.2009999999999996</v>
          </cell>
          <cell r="CM38">
            <v>9</v>
          </cell>
          <cell r="CN38">
            <v>9.1969999999999992</v>
          </cell>
          <cell r="CO38">
            <v>12</v>
          </cell>
          <cell r="CP38">
            <v>12.488799999999999</v>
          </cell>
          <cell r="CQ38">
            <v>12</v>
          </cell>
          <cell r="CR38">
            <v>12.579000000000001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44.557000000000002</v>
          </cell>
          <cell r="K39">
            <v>65</v>
          </cell>
          <cell r="L39">
            <v>58.526000000000003</v>
          </cell>
          <cell r="M39">
            <v>112.2</v>
          </cell>
          <cell r="N39">
            <v>66.686000000000007</v>
          </cell>
          <cell r="O39">
            <v>75</v>
          </cell>
          <cell r="P39">
            <v>36.683999999999997</v>
          </cell>
          <cell r="Q39">
            <v>75</v>
          </cell>
          <cell r="R39">
            <v>31.468</v>
          </cell>
          <cell r="S39">
            <v>75</v>
          </cell>
          <cell r="T39">
            <v>28.501999999999999</v>
          </cell>
          <cell r="U39">
            <v>90</v>
          </cell>
          <cell r="V39">
            <v>58.823999999999998</v>
          </cell>
          <cell r="W39">
            <v>100</v>
          </cell>
          <cell r="X39">
            <v>47.19</v>
          </cell>
          <cell r="Y39">
            <v>100</v>
          </cell>
          <cell r="Z39">
            <v>77.876999999999995</v>
          </cell>
          <cell r="AA39">
            <v>80</v>
          </cell>
          <cell r="AB39">
            <v>58.665999999999997</v>
          </cell>
          <cell r="AC39">
            <v>96.1</v>
          </cell>
          <cell r="AD39">
            <v>62.1</v>
          </cell>
          <cell r="AE39">
            <v>68.900000000000006</v>
          </cell>
          <cell r="AF39">
            <v>48.783999999999999</v>
          </cell>
          <cell r="AG39">
            <v>44</v>
          </cell>
          <cell r="AH39">
            <v>22.797999999999998</v>
          </cell>
          <cell r="AI39">
            <v>20.5</v>
          </cell>
          <cell r="AJ39">
            <v>16.190999999999999</v>
          </cell>
          <cell r="AK39">
            <v>13.5</v>
          </cell>
          <cell r="AL39">
            <v>9.2270000000000003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0.98799999999999999</v>
          </cell>
          <cell r="BL39">
            <v>0.46300000000000002</v>
          </cell>
          <cell r="BQ39">
            <v>22</v>
          </cell>
          <cell r="BR39">
            <v>8.8292900000000003</v>
          </cell>
          <cell r="BS39">
            <v>15</v>
          </cell>
          <cell r="BT39">
            <v>19.655764000000001</v>
          </cell>
          <cell r="BU39">
            <v>31.5</v>
          </cell>
          <cell r="BV39">
            <v>8.5707719999999998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40.764938000000001</v>
          </cell>
          <cell r="CA39">
            <v>70</v>
          </cell>
          <cell r="CB39">
            <v>61.850510999999997</v>
          </cell>
          <cell r="CC39">
            <v>70</v>
          </cell>
          <cell r="CD39">
            <v>77.749904000000001</v>
          </cell>
          <cell r="CE39">
            <v>64</v>
          </cell>
          <cell r="CF39">
            <v>46.626834000000002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62.473999999999997</v>
          </cell>
          <cell r="CK39">
            <v>70</v>
          </cell>
          <cell r="CL39">
            <v>76.159000000000006</v>
          </cell>
          <cell r="CM39">
            <v>60</v>
          </cell>
          <cell r="CN39">
            <v>60.323</v>
          </cell>
          <cell r="CO39">
            <v>75</v>
          </cell>
          <cell r="CP39">
            <v>77.481334000000004</v>
          </cell>
          <cell r="CQ39">
            <v>65</v>
          </cell>
          <cell r="CR39">
            <v>66.204384000000005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321.39999999999998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276.10300000000001</v>
          </cell>
          <cell r="M40">
            <v>354.15</v>
          </cell>
          <cell r="N40">
            <v>297.04700000000003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263.81799999999998</v>
          </cell>
          <cell r="U40">
            <v>366</v>
          </cell>
          <cell r="V40">
            <v>323.35000000000002</v>
          </cell>
          <cell r="W40">
            <v>349.5</v>
          </cell>
          <cell r="X40">
            <v>303.92700000000002</v>
          </cell>
          <cell r="Y40">
            <v>348.79999999999995</v>
          </cell>
          <cell r="Z40">
            <v>290.49299999999999</v>
          </cell>
          <cell r="AA40">
            <v>358.9</v>
          </cell>
          <cell r="AB40">
            <v>271.22900000000004</v>
          </cell>
          <cell r="AC40">
            <v>365.40300000000002</v>
          </cell>
          <cell r="AD40">
            <v>266.51400000000001</v>
          </cell>
          <cell r="AE40">
            <v>328.6</v>
          </cell>
          <cell r="AF40">
            <v>203.31699999999998</v>
          </cell>
          <cell r="AG40">
            <v>258.10000000000002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176.21100000000001</v>
          </cell>
          <cell r="AM40">
            <v>305</v>
          </cell>
          <cell r="AN40">
            <v>110.81699999999999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226.18700000000001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264.21754600000003</v>
          </cell>
          <cell r="BI40">
            <v>277.98689999999999</v>
          </cell>
          <cell r="BJ40">
            <v>252.91718600000004</v>
          </cell>
          <cell r="BK40">
            <v>293.53199999999998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320.30196000000001</v>
          </cell>
          <cell r="BQ40">
            <v>304.60000000000002</v>
          </cell>
          <cell r="BR40">
            <v>305.78724099999994</v>
          </cell>
          <cell r="BS40">
            <v>301.3</v>
          </cell>
          <cell r="BT40">
            <v>320.02522199999999</v>
          </cell>
          <cell r="BU40">
            <v>324.3</v>
          </cell>
          <cell r="BV40">
            <v>301.86832199999998</v>
          </cell>
          <cell r="BW40">
            <v>351.2</v>
          </cell>
          <cell r="BX40">
            <v>339.88600200000002</v>
          </cell>
          <cell r="BY40">
            <v>351</v>
          </cell>
          <cell r="BZ40">
            <v>336.85812499999997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339.70994100000001</v>
          </cell>
          <cell r="CE40">
            <v>342.5</v>
          </cell>
          <cell r="CF40">
            <v>327.85773200000006</v>
          </cell>
          <cell r="CG40">
            <v>339.44094000000001</v>
          </cell>
          <cell r="CH40">
            <v>354.24166299999996</v>
          </cell>
          <cell r="CI40">
            <v>334.4</v>
          </cell>
          <cell r="CJ40">
            <v>339.93585999999999</v>
          </cell>
          <cell r="CK40">
            <v>350</v>
          </cell>
          <cell r="CL40">
            <v>355.97899999999998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371.06341400000002</v>
          </cell>
        </row>
      </sheetData>
      <sheetData sheetId="7" refreshError="1">
        <row r="1"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 xml:space="preserve"> +/-</v>
          </cell>
          <cell r="H9" t="str">
            <v>%</v>
          </cell>
          <cell r="K9" t="str">
            <v xml:space="preserve"> +/-</v>
          </cell>
          <cell r="L9" t="str">
            <v>%</v>
          </cell>
          <cell r="M9" t="str">
            <v xml:space="preserve"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249.88499999999999</v>
          </cell>
          <cell r="G10">
            <v>0.98499999999998522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352.76199999999972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208.11500000000001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274.98899999999981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98.800648888402151</v>
          </cell>
          <cell r="M13">
            <v>646.90169999999989</v>
          </cell>
          <cell r="N13">
            <v>121.84229278035954</v>
          </cell>
        </row>
        <row r="14">
          <cell r="C14" t="str">
            <v xml:space="preserve">  в т.ч. передельный</v>
          </cell>
          <cell r="D14">
            <v>897.80639999999994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1295.8639900000001</v>
          </cell>
          <cell r="K14">
            <v>-65.036009999999806</v>
          </cell>
          <cell r="L14">
            <v>95.221102946579478</v>
          </cell>
          <cell r="M14">
            <v>398.05759000000012</v>
          </cell>
          <cell r="N14">
            <v>144.33668438986402</v>
          </cell>
        </row>
        <row r="15">
          <cell r="C15" t="str">
            <v xml:space="preserve">           ванадиевый</v>
          </cell>
          <cell r="D15">
            <v>2035.2223500000002</v>
          </cell>
          <cell r="E15">
            <v>239.2</v>
          </cell>
          <cell r="F15">
            <v>237.34700000000001</v>
          </cell>
          <cell r="G15">
            <v>-1.8529999999999802</v>
          </cell>
          <cell r="H15">
            <v>99.225334448160538</v>
          </cell>
          <cell r="I15">
            <v>2281.6</v>
          </cell>
          <cell r="J15">
            <v>2275.2858000000001</v>
          </cell>
          <cell r="K15">
            <v>-6.3141999999998006</v>
          </cell>
          <cell r="L15">
            <v>99.723255610098178</v>
          </cell>
          <cell r="M15">
            <v>240.06344999999988</v>
          </cell>
          <cell r="N15">
            <v>111.7954409256561</v>
          </cell>
        </row>
        <row r="16">
          <cell r="C16" t="str">
            <v xml:space="preserve">           литейный</v>
          </cell>
          <cell r="D16">
            <v>28.664449999999999</v>
          </cell>
          <cell r="E16">
            <v>2.7</v>
          </cell>
          <cell r="F16">
            <v>1.3979999999999999</v>
          </cell>
          <cell r="G16">
            <v>-1.3020000000000003</v>
          </cell>
          <cell r="I16">
            <v>9.9</v>
          </cell>
          <cell r="J16">
            <v>37.445110000000007</v>
          </cell>
          <cell r="K16">
            <v>27.545110000000008</v>
          </cell>
          <cell r="M16">
            <v>8.7806600000000081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3308.3429999999998</v>
          </cell>
          <cell r="E17">
            <v>423.00800000000004</v>
          </cell>
          <cell r="F17">
            <v>457.37799999999999</v>
          </cell>
          <cell r="G17">
            <v>34.369999999999948</v>
          </cell>
          <cell r="H17">
            <v>108.12514184128904</v>
          </cell>
          <cell r="I17">
            <v>4092.2269999999999</v>
          </cell>
          <cell r="J17">
            <v>4107.9879999999994</v>
          </cell>
          <cell r="K17">
            <v>15.760999999999513</v>
          </cell>
          <cell r="L17">
            <v>100.38514481234787</v>
          </cell>
          <cell r="M17">
            <v>799.64499999999953</v>
          </cell>
          <cell r="N17">
            <v>124.17055909861823</v>
          </cell>
        </row>
        <row r="18">
          <cell r="C18" t="str">
            <v xml:space="preserve">  в т.ч. мартеновская</v>
          </cell>
          <cell r="D18">
            <v>1515.222</v>
          </cell>
          <cell r="E18">
            <v>168</v>
          </cell>
          <cell r="F18">
            <v>186.37200000000001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1718.9380000000001</v>
          </cell>
          <cell r="K18">
            <v>38.763000000000147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 xml:space="preserve"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 xml:space="preserve">            конвертерная (годная)</v>
          </cell>
          <cell r="D20">
            <v>1793.1209999999999</v>
          </cell>
          <cell r="E20">
            <v>255.00800000000001</v>
          </cell>
          <cell r="F20">
            <v>271.00599999999997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99.046372134597434</v>
          </cell>
          <cell r="M20">
            <v>595.92899999999986</v>
          </cell>
          <cell r="N20">
            <v>133.23417661161739</v>
          </cell>
        </row>
        <row r="21">
          <cell r="C21" t="str">
            <v xml:space="preserve">            в т.ч. МНЛЗ-1</v>
          </cell>
          <cell r="D21">
            <v>454.24200000000002</v>
          </cell>
          <cell r="E21">
            <v>65</v>
          </cell>
          <cell r="F21">
            <v>60.207999999999998</v>
          </cell>
          <cell r="G21">
            <v>-4.7920000000000016</v>
          </cell>
          <cell r="H21">
            <v>92.6276923076923</v>
          </cell>
          <cell r="I21">
            <v>617.79999999999995</v>
          </cell>
          <cell r="J21">
            <v>619.57799999999986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 xml:space="preserve">                     МНЛЗ-2</v>
          </cell>
          <cell r="D22">
            <v>484.98099999999999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789.02700000000004</v>
          </cell>
          <cell r="K22">
            <v>-25.972999999999956</v>
          </cell>
          <cell r="L22">
            <v>96.813128834355837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292.28003000000001</v>
          </cell>
          <cell r="G23">
            <v>4.2800300000000107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80.450348000001213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 xml:space="preserve">           всад</v>
          </cell>
          <cell r="D25">
            <v>2386.3739999999998</v>
          </cell>
          <cell r="E25">
            <v>288.00900000000001</v>
          </cell>
          <cell r="F25">
            <v>312.21600000000001</v>
          </cell>
          <cell r="G25">
            <v>24.206999999999994</v>
          </cell>
          <cell r="H25">
            <v>108.40494567878088</v>
          </cell>
          <cell r="I25">
            <v>2662.8209999999999</v>
          </cell>
          <cell r="J25">
            <v>2707.1989999999996</v>
          </cell>
          <cell r="K25">
            <v>44.377999999999702</v>
          </cell>
          <cell r="L25">
            <v>101.66657841439586</v>
          </cell>
          <cell r="M25">
            <v>320.82499999999982</v>
          </cell>
          <cell r="N25">
            <v>113.44403685256377</v>
          </cell>
        </row>
        <row r="26">
          <cell r="C26" t="str">
            <v xml:space="preserve">           брутто</v>
          </cell>
          <cell r="D26">
            <v>2026.9961500000002</v>
          </cell>
          <cell r="E26">
            <v>242.85</v>
          </cell>
          <cell r="F26">
            <v>265.00299999999999</v>
          </cell>
          <cell r="G26">
            <v>22.152999999999992</v>
          </cell>
          <cell r="H26">
            <v>109.12209182623019</v>
          </cell>
          <cell r="I26">
            <v>2234.11</v>
          </cell>
          <cell r="J26">
            <v>2303.5044200000002</v>
          </cell>
          <cell r="K26">
            <v>69.394420000000082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 xml:space="preserve">           отгрузка</v>
          </cell>
          <cell r="D27">
            <v>36.977960000000003</v>
          </cell>
          <cell r="E27">
            <v>3</v>
          </cell>
          <cell r="F27">
            <v>3.2929999999999997</v>
          </cell>
          <cell r="G27">
            <v>0.29299999999999971</v>
          </cell>
          <cell r="H27">
            <v>109.76666666666665</v>
          </cell>
          <cell r="I27">
            <v>23.740939999999998</v>
          </cell>
          <cell r="J27">
            <v>19.78322</v>
          </cell>
          <cell r="K27">
            <v>-3.9577199999999984</v>
          </cell>
          <cell r="L27">
            <v>83.329556453956755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 xml:space="preserve">           брутто</v>
          </cell>
          <cell r="D29">
            <v>1162.3551379999999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115.44274688796681</v>
          </cell>
          <cell r="I29">
            <v>1069.7930000000001</v>
          </cell>
          <cell r="J29">
            <v>1112.776572</v>
          </cell>
          <cell r="K29">
            <v>42.983571999999867</v>
          </cell>
          <cell r="L29">
            <v>104.01793356284811</v>
          </cell>
          <cell r="M29">
            <v>-49.57856599999991</v>
          </cell>
          <cell r="N29">
            <v>95.734645601919311</v>
          </cell>
        </row>
        <row r="30">
          <cell r="C30" t="str">
            <v xml:space="preserve">           отгрузка</v>
          </cell>
          <cell r="D30">
            <v>1137.9678939999999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1057.5999999999999</v>
          </cell>
          <cell r="J30">
            <v>1095.7205670000001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96.287476367061743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 xml:space="preserve">           брутто</v>
          </cell>
          <cell r="D32">
            <v>621.625</v>
          </cell>
          <cell r="E32">
            <v>90.367999999999995</v>
          </cell>
          <cell r="F32">
            <v>88.004999999999995</v>
          </cell>
          <cell r="G32">
            <v>-2.3629999999999995</v>
          </cell>
          <cell r="H32">
            <v>97.385136331444755</v>
          </cell>
          <cell r="I32">
            <v>720.24699999999984</v>
          </cell>
          <cell r="J32">
            <v>728.37099999999987</v>
          </cell>
          <cell r="K32">
            <v>8.1240000000000236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 xml:space="preserve">           отгрузка</v>
          </cell>
          <cell r="D33">
            <v>610.48637000000008</v>
          </cell>
          <cell r="E33">
            <v>90</v>
          </cell>
          <cell r="F33">
            <v>85.359669999999994</v>
          </cell>
          <cell r="G33">
            <v>-4.6403300000000058</v>
          </cell>
          <cell r="H33">
            <v>94.84407777777777</v>
          </cell>
          <cell r="I33">
            <v>718.3</v>
          </cell>
          <cell r="J33">
            <v>725.69288000000006</v>
          </cell>
          <cell r="K33">
            <v>7.3928800000001047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 xml:space="preserve">                в т.ч. т/о </v>
          </cell>
          <cell r="D34">
            <v>208.64069999999998</v>
          </cell>
          <cell r="E34">
            <v>29</v>
          </cell>
          <cell r="F34">
            <v>21.981000000000002</v>
          </cell>
          <cell r="G34">
            <v>-7.0189999999999984</v>
          </cell>
          <cell r="H34">
            <v>75.796551724137942</v>
          </cell>
          <cell r="I34">
            <v>310.64999999999998</v>
          </cell>
          <cell r="J34">
            <v>260.96273000000002</v>
          </cell>
          <cell r="K34">
            <v>-49.687269999999955</v>
          </cell>
          <cell r="L34">
            <v>84.005385482053768</v>
          </cell>
          <cell r="M34">
            <v>52.322030000000041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 xml:space="preserve">           брутто</v>
          </cell>
          <cell r="D36">
            <v>849.44047999999998</v>
          </cell>
          <cell r="E36">
            <v>71.105000000000004</v>
          </cell>
          <cell r="F36">
            <v>62.374850000000002</v>
          </cell>
          <cell r="G36">
            <v>-8.7301500000000019</v>
          </cell>
          <cell r="H36">
            <v>87.722171436607837</v>
          </cell>
          <cell r="I36">
            <v>812.09600000000012</v>
          </cell>
          <cell r="J36">
            <v>818.25490000000002</v>
          </cell>
          <cell r="K36">
            <v>6.1588999999999032</v>
          </cell>
          <cell r="L36">
            <v>100.7583955591457</v>
          </cell>
          <cell r="M36">
            <v>-31.185579999999959</v>
          </cell>
          <cell r="N36">
            <v>96.328691564122309</v>
          </cell>
        </row>
        <row r="37">
          <cell r="C37" t="str">
            <v xml:space="preserve">           отгрузка</v>
          </cell>
          <cell r="D37">
            <v>782.85237999999981</v>
          </cell>
          <cell r="E37">
            <v>60</v>
          </cell>
          <cell r="F37">
            <v>53.274850000000001</v>
          </cell>
          <cell r="G37">
            <v>-6.7251499999999993</v>
          </cell>
          <cell r="H37">
            <v>88.791416666666663</v>
          </cell>
          <cell r="I37">
            <v>747.5</v>
          </cell>
          <cell r="J37">
            <v>754.33499999999992</v>
          </cell>
          <cell r="K37">
            <v>6.8349999999999227</v>
          </cell>
          <cell r="L37">
            <v>100.91438127090299</v>
          </cell>
          <cell r="M37">
            <v>-28.517379999999889</v>
          </cell>
          <cell r="N37">
            <v>96.357246815804544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 xml:space="preserve">           брутто</v>
          </cell>
          <cell r="D39">
            <v>60.700290000000003</v>
          </cell>
          <cell r="E39">
            <v>12</v>
          </cell>
          <cell r="F39">
            <v>12.776999999999999</v>
          </cell>
          <cell r="G39">
            <v>0.77699999999999925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44.796900999999998</v>
          </cell>
          <cell r="N39">
            <v>173.80014329420831</v>
          </cell>
        </row>
        <row r="40">
          <cell r="C40" t="str">
            <v xml:space="preserve">           отгрузка</v>
          </cell>
          <cell r="D40">
            <v>60.015139999999995</v>
          </cell>
          <cell r="E40">
            <v>12</v>
          </cell>
          <cell r="F40">
            <v>12.569000000000001</v>
          </cell>
          <cell r="G40">
            <v>0.56900000000000084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45.528051000000012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 xml:space="preserve">           брутто</v>
          </cell>
          <cell r="D42">
            <v>29.646929999999998</v>
          </cell>
          <cell r="E42">
            <v>4</v>
          </cell>
          <cell r="F42">
            <v>4.4480000000000004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37.814804000000002</v>
          </cell>
          <cell r="K42">
            <v>1.8148040000000023</v>
          </cell>
          <cell r="L42">
            <v>105.04112222222224</v>
          </cell>
          <cell r="M42">
            <v>8.1678740000000047</v>
          </cell>
          <cell r="N42">
            <v>127.55048836422525</v>
          </cell>
        </row>
        <row r="43">
          <cell r="C43" t="str">
            <v xml:space="preserve">           отгрузка</v>
          </cell>
          <cell r="D43">
            <v>29.656669999999998</v>
          </cell>
          <cell r="E43">
            <v>4</v>
          </cell>
          <cell r="F43">
            <v>4.2030000000000003</v>
          </cell>
          <cell r="G43">
            <v>0.20300000000000029</v>
          </cell>
          <cell r="H43">
            <v>105.075</v>
          </cell>
          <cell r="I43">
            <v>36</v>
          </cell>
          <cell r="J43">
            <v>37.331904000000002</v>
          </cell>
          <cell r="K43">
            <v>1.3319040000000015</v>
          </cell>
          <cell r="L43">
            <v>103.69973333333333</v>
          </cell>
          <cell r="M43">
            <v>7.6752340000000032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 xml:space="preserve">          брутто</v>
          </cell>
          <cell r="D45">
            <v>71.242199999999997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77.528220000000005</v>
          </cell>
          <cell r="K45">
            <v>3.5282200000000046</v>
          </cell>
          <cell r="L45">
            <v>104.76786486486486</v>
          </cell>
          <cell r="M45">
            <v>6.2860200000000077</v>
          </cell>
          <cell r="N45">
            <v>108.82345014612127</v>
          </cell>
        </row>
        <row r="46">
          <cell r="C46" t="str">
            <v xml:space="preserve">           отгрузка</v>
          </cell>
          <cell r="D46">
            <v>71.627749999999992</v>
          </cell>
          <cell r="E46">
            <v>12</v>
          </cell>
          <cell r="F46">
            <v>12.579000000000001</v>
          </cell>
          <cell r="G46">
            <v>0.57900000000000063</v>
          </cell>
          <cell r="H46">
            <v>104.82500000000002</v>
          </cell>
          <cell r="I46">
            <v>74</v>
          </cell>
          <cell r="J46">
            <v>78.092819999999989</v>
          </cell>
          <cell r="K46">
            <v>4.092819999999989</v>
          </cell>
          <cell r="L46">
            <v>105.53083783783784</v>
          </cell>
          <cell r="M46">
            <v>6.4650699999999972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66.204384000000005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637.68080099999997</v>
          </cell>
          <cell r="K47">
            <v>-17.319199000000026</v>
          </cell>
          <cell r="L47">
            <v>97.355847480916026</v>
          </cell>
          <cell r="M47">
            <v>607.74474699999996</v>
          </cell>
        </row>
        <row r="48">
          <cell r="C48" t="str">
            <v>ИТОГО прокат (в т.ч. шары, сляба)</v>
          </cell>
          <cell r="D48">
            <v>2759.5202179999992</v>
          </cell>
          <cell r="E48">
            <v>365</v>
          </cell>
          <cell r="F48">
            <v>371.06341400000002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694.66016500000114</v>
          </cell>
          <cell r="N48">
            <v>125.17322252139415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  <sheetName val="кварталы"/>
      <sheetName val="полугодие"/>
      <sheetName val="Вып.П.П."/>
      <sheetName val="База"/>
    </sheetNames>
    <sheetDataSet>
      <sheetData sheetId="0" refreshError="1">
        <row r="1">
          <cell r="W1">
            <v>33.700000000000003</v>
          </cell>
          <cell r="X1">
            <v>0</v>
          </cell>
        </row>
        <row r="2">
          <cell r="W2">
            <v>6.22</v>
          </cell>
        </row>
        <row r="5">
          <cell r="AF5">
            <v>42623760.000000007</v>
          </cell>
        </row>
        <row r="7">
          <cell r="E7">
            <v>22834939.000000007</v>
          </cell>
          <cell r="G7">
            <v>25666366.95457235</v>
          </cell>
          <cell r="L7">
            <v>20622333.738178212</v>
          </cell>
        </row>
        <row r="9">
          <cell r="G9">
            <v>6978498.2700000014</v>
          </cell>
        </row>
        <row r="13">
          <cell r="S13">
            <v>7317469.9676168403</v>
          </cell>
        </row>
        <row r="14">
          <cell r="G14">
            <v>6917838.2700000014</v>
          </cell>
        </row>
        <row r="17">
          <cell r="G17">
            <v>2116040.5879284991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C29">
            <v>2806952</v>
          </cell>
          <cell r="F29">
            <v>5758.8834138783714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137307446.78588879</v>
          </cell>
        </row>
        <row r="50">
          <cell r="P50">
            <v>776970.40454287652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167348844.88402441</v>
          </cell>
        </row>
        <row r="70">
          <cell r="P70">
            <v>324372169.47249919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8504.4175319999995</v>
          </cell>
        </row>
        <row r="2044">
          <cell r="G2044">
            <v>11022.543519999999</v>
          </cell>
        </row>
        <row r="2092">
          <cell r="G2092">
            <v>47432.278833670644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19.636848000000001</v>
          </cell>
        </row>
        <row r="2360">
          <cell r="G2360">
            <v>98897.05128</v>
          </cell>
        </row>
        <row r="2390">
          <cell r="G2390">
            <v>4879.6653013056011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290.49290000000002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2991">
          <cell r="G2991">
            <v>1098795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80.973200000000006</v>
          </cell>
        </row>
        <row r="3181">
          <cell r="G3181">
            <v>0</v>
          </cell>
        </row>
      </sheetData>
      <sheetData sheetId="1" refreshError="1">
        <row r="49">
          <cell r="C49">
            <v>46500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ПРИБ (2)"/>
      <sheetName val="#REF"/>
      <sheetName val="план"/>
      <sheetName val="Россия-экспор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_фев"/>
      <sheetName val="заявка_на_произ"/>
      <sheetName val="_ССЫЛКА"/>
      <sheetName val="#ССЫЛКА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заявка_на_про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заявка_на_произ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</sheetNames>
    <sheetDataSet>
      <sheetData sheetId="0" refreshError="1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3">
          <cell r="A3">
            <v>10000</v>
          </cell>
          <cell r="B3">
            <v>1</v>
          </cell>
          <cell r="E3" t="str">
            <v>Актив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 xml:space="preserve">                                       </v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</row>
        <row r="24">
          <cell r="A24">
            <v>12000</v>
          </cell>
          <cell r="B24">
            <v>1</v>
          </cell>
          <cell r="C24">
            <v>2</v>
          </cell>
          <cell r="E24" t="str">
            <v>II. Оборотные активы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 xml:space="preserve">                                       </v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 xml:space="preserve">                                       </v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 xml:space="preserve">                                       </v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 xml:space="preserve">                                       </v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</row>
        <row r="59">
          <cell r="A59">
            <v>20000</v>
          </cell>
          <cell r="B59">
            <v>2</v>
          </cell>
          <cell r="E59" t="str">
            <v>Пассив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 xml:space="preserve">                                      </v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 xml:space="preserve">                                      </v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 xml:space="preserve">                                      </v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 xml:space="preserve"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 xml:space="preserve">                                      </v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 xml:space="preserve">                                      </v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 refreshError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</row>
        <row r="5">
          <cell r="A5">
            <v>35125</v>
          </cell>
        </row>
        <row r="6">
          <cell r="A6">
            <v>35156</v>
          </cell>
        </row>
        <row r="7">
          <cell r="A7">
            <v>35186</v>
          </cell>
        </row>
        <row r="8">
          <cell r="A8">
            <v>35217</v>
          </cell>
        </row>
        <row r="9">
          <cell r="A9">
            <v>35247</v>
          </cell>
          <cell r="B9">
            <v>718392</v>
          </cell>
          <cell r="D9">
            <v>718392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D12">
            <v>644007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D13">
            <v>691608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D16">
            <v>434701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D28">
            <v>8770043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D33">
            <v>8323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D34">
            <v>8210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D40">
            <v>83020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1070572.1000000001</v>
          </cell>
          <cell r="CM46">
            <v>344195.1</v>
          </cell>
          <cell r="CN46">
            <v>278240.09999999998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D47">
            <v>78770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D51">
            <v>77152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D53">
            <v>76553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D54">
            <v>75076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</row>
        <row r="89">
          <cell r="A89">
            <v>37500</v>
          </cell>
        </row>
        <row r="90">
          <cell r="A90">
            <v>37530</v>
          </cell>
        </row>
        <row r="91">
          <cell r="A91">
            <v>37561</v>
          </cell>
        </row>
        <row r="92">
          <cell r="A92">
            <v>37591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пр-во для утвержд"/>
      <sheetName val="бал.на рассмотрение"/>
      <sheetName val="баланс лома"/>
      <sheetName val="сталь"/>
      <sheetName val="Лист1"/>
      <sheetName val="план"/>
      <sheetName val="Откл. по фин. рез"/>
      <sheetName val="сводная"/>
      <sheetName val="Баланс"/>
      <sheetName val="Коды"/>
    </sheetNames>
    <sheetDataSet>
      <sheetData sheetId="0"/>
      <sheetData sheetId="1" refreshError="1"/>
      <sheetData sheetId="2"/>
      <sheetData sheetId="3" refreshError="1">
        <row r="7">
          <cell r="B7">
            <v>749200</v>
          </cell>
        </row>
        <row r="62">
          <cell r="B62">
            <v>12921</v>
          </cell>
        </row>
        <row r="63">
          <cell r="B63">
            <v>4074</v>
          </cell>
        </row>
        <row r="64">
          <cell r="B64">
            <v>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а  (2)"/>
      <sheetName val="Расшифровка (п.зап.по закупкам)"/>
      <sheetName val="PL"/>
      <sheetName val="CF"/>
      <sheetName val="Баланс"/>
      <sheetName val="Потоки"/>
      <sheetName val="Приложение 1"/>
      <sheetName val="Приложение 2"/>
      <sheetName val="Приложение 3"/>
      <sheetName val="производ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Взз"/>
    </sheetNames>
    <sheetDataSet>
      <sheetData sheetId="0" refreshError="1"/>
      <sheetData sheetId="1" refreshError="1">
        <row r="25">
          <cell r="D25">
            <v>1141</v>
          </cell>
        </row>
        <row r="27">
          <cell r="D27">
            <v>518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ЗСМК"/>
      <sheetName val="НТМК"/>
      <sheetName val="НКМК"/>
    </sheetNames>
    <sheetDataSet>
      <sheetData sheetId="0"/>
      <sheetData sheetId="1"/>
      <sheetData sheetId="2"/>
      <sheetData sheetId="3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"/>
      <sheetName val="24_кред"/>
      <sheetName val="сводная"/>
      <sheetName val="2 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apex (2)"/>
      <sheetName val="Энерго"/>
      <sheetName val="Титул"/>
      <sheetName val="Налоги"/>
      <sheetName val="Налоги (график)"/>
      <sheetName val="ФИНПЛАН"/>
      <sheetName val="3-19 (кредиты)"/>
      <sheetName val="3-24"/>
      <sheetName val="3-25"/>
      <sheetName val="3-26 (запасы)"/>
      <sheetName val="Д-К"/>
      <sheetName val="ЗСМК"/>
      <sheetName val="РасшЕАХ"/>
      <sheetName val="тдЕАХ"/>
      <sheetName val="лист"/>
      <sheetName val="3-13 "/>
      <sheetName val="CF "/>
      <sheetName val="Баланс "/>
      <sheetName val="Capex"/>
      <sheetName val="Capex-увязка"/>
      <sheetName val="Фин.план "/>
      <sheetName val="3-24 (1)"/>
      <sheetName val="3-25(1)"/>
      <sheetName val="29(1)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Фин план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thly sched"/>
      <sheetName val="DailySch"/>
    </sheetNames>
    <sheetDataSet>
      <sheetData sheetId="0" refreshError="1"/>
      <sheetData sheetId="1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oan Schedule "/>
      <sheetName val="Russian Financials"/>
      <sheetName val="Input Section"/>
      <sheetName val="Projected Income Statement"/>
      <sheetName val="Balance Sheet"/>
      <sheetName val="Ratios"/>
      <sheetName val="ФИН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LTB"/>
      <sheetName val="RZB"/>
      <sheetName val="Контрагенты"/>
      <sheetName val="Balance Sheet"/>
    </sheetNames>
    <sheetDataSet>
      <sheetData sheetId="0" refreshError="1"/>
      <sheetData sheetId="1" refreshError="1"/>
      <sheetData sheetId="2" refreshError="1">
        <row r="1">
          <cell r="A1" t="str">
            <v>НАЧАЛО СПИСКА</v>
          </cell>
        </row>
        <row r="2">
          <cell r="A2" t="str">
            <v>Amesco FZE</v>
          </cell>
        </row>
        <row r="3">
          <cell r="A3" t="str">
            <v>Arkas Trading Limited</v>
          </cell>
        </row>
        <row r="4">
          <cell r="A4" t="str">
            <v>Astron</v>
          </cell>
        </row>
        <row r="5">
          <cell r="A5" t="str">
            <v>Balli Kloeckner</v>
          </cell>
        </row>
        <row r="6">
          <cell r="A6" t="str">
            <v>bank charges</v>
          </cell>
        </row>
        <row r="7">
          <cell r="A7" t="str">
            <v>Bentonville Ltd</v>
          </cell>
        </row>
        <row r="8">
          <cell r="A8" t="str">
            <v>Billings</v>
          </cell>
        </row>
        <row r="9">
          <cell r="A9" t="str">
            <v>Bradford</v>
          </cell>
        </row>
        <row r="10">
          <cell r="A10" t="str">
            <v>Cargill</v>
          </cell>
        </row>
        <row r="11">
          <cell r="A11" t="str">
            <v>CCC</v>
          </cell>
        </row>
        <row r="12">
          <cell r="A12" t="str">
            <v>Coresteel AG</v>
          </cell>
        </row>
        <row r="13">
          <cell r="A13" t="str">
            <v>Daewoo</v>
          </cell>
        </row>
        <row r="14">
          <cell r="A14" t="str">
            <v>Deposit</v>
          </cell>
        </row>
        <row r="15">
          <cell r="A15" t="str">
            <v>Euromarlink S.A.</v>
          </cell>
        </row>
        <row r="16">
          <cell r="A16" t="str">
            <v>Glencore</v>
          </cell>
        </row>
        <row r="17">
          <cell r="A17" t="str">
            <v>Hard Metal</v>
          </cell>
        </row>
        <row r="18">
          <cell r="A18" t="str">
            <v>Hover Group Ltd.</v>
          </cell>
        </row>
        <row r="19">
          <cell r="A19" t="str">
            <v>IEI</v>
          </cell>
        </row>
        <row r="20">
          <cell r="A20" t="str">
            <v>Income tax on interest amount</v>
          </cell>
        </row>
        <row r="21">
          <cell r="A21" t="str">
            <v>Interest on deposit</v>
          </cell>
        </row>
        <row r="22">
          <cell r="A22" t="str">
            <v>Intergate</v>
          </cell>
        </row>
        <row r="23">
          <cell r="A23" t="str">
            <v>Inter-Logistics</v>
          </cell>
        </row>
        <row r="24">
          <cell r="A24" t="str">
            <v>Intransea Ltd</v>
          </cell>
        </row>
        <row r="25">
          <cell r="A25" t="str">
            <v>JSC "NOSTA"</v>
          </cell>
        </row>
        <row r="26">
          <cell r="A26" t="str">
            <v>Krell USA</v>
          </cell>
        </row>
        <row r="27">
          <cell r="A27" t="str">
            <v>LC</v>
          </cell>
        </row>
        <row r="28">
          <cell r="A28" t="str">
            <v>LebGok</v>
          </cell>
        </row>
        <row r="29">
          <cell r="A29" t="str">
            <v>Lonerose Holdings Ltd.</v>
          </cell>
        </row>
        <row r="30">
          <cell r="A30" t="str">
            <v>M-a-M</v>
          </cell>
        </row>
        <row r="31">
          <cell r="A31" t="str">
            <v>Marcegaglia</v>
          </cell>
        </row>
        <row r="32">
          <cell r="A32" t="str">
            <v>Memorial order 01.03-25.03 5% of interest</v>
          </cell>
        </row>
        <row r="33">
          <cell r="A33" t="str">
            <v>New Steel S.A.</v>
          </cell>
        </row>
        <row r="34">
          <cell r="A34" t="str">
            <v>Nimegan Trading Limited</v>
          </cell>
        </row>
        <row r="35">
          <cell r="A35" t="str">
            <v>Noble Resources</v>
          </cell>
        </row>
        <row r="36">
          <cell r="A36" t="str">
            <v>Nordic Intertrade</v>
          </cell>
        </row>
        <row r="37">
          <cell r="A37" t="str">
            <v>Norecom</v>
          </cell>
        </row>
        <row r="38">
          <cell r="A38" t="str">
            <v>NT Services Ltd</v>
          </cell>
        </row>
        <row r="39">
          <cell r="A39" t="str">
            <v>Polonga Inc.</v>
          </cell>
        </row>
        <row r="40">
          <cell r="A40" t="str">
            <v>Powerprime Investments</v>
          </cell>
        </row>
        <row r="41">
          <cell r="A41" t="str">
            <v>QCS</v>
          </cell>
        </row>
        <row r="42">
          <cell r="A42" t="str">
            <v>return bank charge</v>
          </cell>
        </row>
        <row r="43">
          <cell r="A43" t="str">
            <v>Raiffeisenbank</v>
          </cell>
        </row>
        <row r="44">
          <cell r="A44" t="str">
            <v>RGR Metall</v>
          </cell>
        </row>
        <row r="45">
          <cell r="A45" t="str">
            <v>Roclar</v>
          </cell>
        </row>
        <row r="46">
          <cell r="A46" t="str">
            <v>Romee Trading Ltd.</v>
          </cell>
        </row>
        <row r="47">
          <cell r="A47" t="str">
            <v>Rual Ltd</v>
          </cell>
        </row>
        <row r="48">
          <cell r="A48" t="str">
            <v>SibAl</v>
          </cell>
        </row>
        <row r="49">
          <cell r="A49" t="str">
            <v>Shelton</v>
          </cell>
        </row>
        <row r="50">
          <cell r="A50" t="str">
            <v>SM Export</v>
          </cell>
        </row>
        <row r="51">
          <cell r="A51" t="str">
            <v>Starwood Trading Ltd</v>
          </cell>
        </row>
        <row r="52">
          <cell r="A52" t="str">
            <v>Steel &amp; Commodities</v>
          </cell>
        </row>
        <row r="53">
          <cell r="A53" t="str">
            <v>Steel Resources</v>
          </cell>
        </row>
        <row r="54">
          <cell r="A54" t="str">
            <v>Stemcor</v>
          </cell>
        </row>
        <row r="55">
          <cell r="A55" t="str">
            <v>Trade House NOSTA OKIW LTD</v>
          </cell>
        </row>
        <row r="56">
          <cell r="A56" t="str">
            <v xml:space="preserve">Trans Metal International </v>
          </cell>
        </row>
        <row r="57">
          <cell r="A57" t="str">
            <v>Transea</v>
          </cell>
        </row>
        <row r="58">
          <cell r="A58" t="str">
            <v xml:space="preserve">Transmet </v>
          </cell>
        </row>
        <row r="59">
          <cell r="A59" t="str">
            <v>Uvisko</v>
          </cell>
        </row>
        <row r="60">
          <cell r="A60" t="str">
            <v>Varlack Holdings Limited</v>
          </cell>
        </row>
        <row r="61">
          <cell r="A61" t="str">
            <v>КОНЕЦ СПИСКА</v>
          </cell>
        </row>
      </sheetData>
      <sheetData sheetId="3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3-11"/>
      <sheetName val="3-12"/>
      <sheetName val="3-13"/>
      <sheetName val="Контраге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тонны"/>
      <sheetName val="разбивка"/>
      <sheetName val="по неделям"/>
      <sheetName val="скидка расчет"/>
      <sheetName val="скидка итог"/>
      <sheetName val="разбивка (2)"/>
      <sheetName val="сыры"/>
      <sheetName val="цены"/>
      <sheetName val="филиалы (расчет)"/>
      <sheetName val="план"/>
      <sheetName val="филиалы (печать)"/>
      <sheetName val="перенос дне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ырья"/>
      <sheetName val="план"/>
      <sheetName val="Параметры"/>
      <sheetName val="КлассНКМК"/>
      <sheetName val="Контрагенты"/>
    </sheetNames>
    <sheetDataSet>
      <sheetData sheetId="0" refreshError="1">
        <row r="1">
          <cell r="B1">
            <v>24.72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3-25"/>
      <sheetName val="3-26"/>
      <sheetName val="3_26"/>
      <sheetName val="Расчет сырья"/>
    </sheetNames>
    <sheetDataSet>
      <sheetData sheetId="0" refreshError="1"/>
      <sheetData sheetId="1" refreshError="1">
        <row r="2">
          <cell r="D2">
            <v>35</v>
          </cell>
        </row>
      </sheetData>
      <sheetData sheetId="2"/>
      <sheetData sheetId="3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ФИНПЛАН"/>
      <sheetName val="Цехи КМК"/>
      <sheetName val="3-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Ликвид-ть_баланса"/>
      <sheetName val="Лист2"/>
      <sheetName val="Модуль1"/>
      <sheetName val="IN_BS_(ф)"/>
      <sheetName val="IN_PL_CF_(пф)"/>
      <sheetName val="BS_SUM_(пф)"/>
      <sheetName val="CFS_(пф)"/>
      <sheetName val="Финанс._результаты_деятельности"/>
      <sheetName val="Дельта_актив_пассив"/>
      <sheetName val="Данные_Пр_Уб"/>
      <sheetName val="Основные_показатели"/>
      <sheetName val="Д._Валюта баланса"/>
      <sheetName val="Д._Коэф-ты_оборач-ти"/>
      <sheetName val="Д._Коэф-ты_ликвидности"/>
      <sheetName val="Д._Коэф._рентабильн."/>
      <sheetName val="Д._Коэф._структ._капит"/>
      <sheetName val="Д. PL"/>
      <sheetName val="Д. A"/>
      <sheetName val="Д. LE"/>
      <sheetName val="Д. CF"/>
      <sheetName val="Д. CF (CA)"/>
      <sheetName val="Д. С-ть"/>
      <sheetName val="Д1._динамика CF(пф)"/>
      <sheetName val="Д2. Динамика CF (пф)"/>
      <sheetName val="Д. Показат. оборачиваемости"/>
      <sheetName val="Дюпон"/>
      <sheetName val="Коэфф-ты (с уч убытков)"/>
      <sheetName val="Баланс_год_%"/>
      <sheetName val="Баланс_измен-е"/>
      <sheetName val="Аналит_бал_деном"/>
      <sheetName val="Свод"/>
      <sheetName val="Фин_пок"/>
      <sheetName val="Группировка"/>
      <sheetName val="Относит_пок"/>
      <sheetName val="Лист1"/>
      <sheetName val="IN_BS__ф_"/>
      <sheetName val="3-01"/>
      <sheetName val="январь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>
        <row r="3">
          <cell r="H3" t="str">
            <v>тыс.руб.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Нормы"/>
      <sheetName val="ТЗР"/>
      <sheetName val="План"/>
      <sheetName val="План_ТП"/>
      <sheetName val="РС_1"/>
      <sheetName val="РС_2-1"/>
      <sheetName val="РС_2-2"/>
      <sheetName val="РС_3,4"/>
      <sheetName val="Плавители для ЦПС"/>
      <sheetName val="ЦС"/>
      <sheetName val="Закваски"/>
      <sheetName val="РС_5"/>
      <sheetName val="Сырье"/>
      <sheetName val="РС цех5"/>
      <sheetName val="РС Кр.Село"/>
      <sheetName val="Р_ПФ"/>
      <sheetName val="Р_ПФ-Кр.Село"/>
      <sheetName val="Баланс2"/>
      <sheetName val="Баланс 1"/>
      <sheetName val="Бал-с для сверки"/>
      <sheetName val="Лист1"/>
      <sheetName val="Баланс3"/>
      <sheetName val="Баланс Кр.Село"/>
      <sheetName val="Рент-скидки"/>
      <sheetName val="Марж. приб"/>
      <sheetName val="Марж. приб ПФ"/>
      <sheetName val="Марж. приб для СВ"/>
      <sheetName val="Входящ. остатки"/>
      <sheetName val="Исходящ. ост."/>
      <sheetName val="ОПР"/>
      <sheetName val="Расчет_ЗП"/>
      <sheetName val="ЗП"/>
      <sheetName val="Итого ЗП"/>
      <sheetName val="План_С-С"/>
      <sheetName val="ВМ"/>
      <sheetName val="Расчет_ВМ_1"/>
      <sheetName val="Расчет_ВМ_2"/>
      <sheetName val="Расчет_ВМ_проч"/>
      <sheetName val="Тепло_ П"/>
      <sheetName val="Электро_П"/>
      <sheetName val="Холод_П"/>
      <sheetName val="РемФ."/>
      <sheetName val="Смета_Т"/>
      <sheetName val="Смета_Э"/>
      <sheetName val="Смета_Х"/>
      <sheetName val="ТЭРы_КрСело"/>
      <sheetName val="ОХР"/>
      <sheetName val="Ком.Расх"/>
      <sheetName val="dlgBegin"/>
      <sheetName val="prgBegin"/>
      <sheetName val="prgAdd"/>
      <sheetName val="prgVisual"/>
      <sheetName val="prgService"/>
      <sheetName val="prgClear"/>
      <sheetName val="prgView"/>
      <sheetName val="prgMovePrice"/>
      <sheetName val="Модуль1"/>
      <sheetName val="prgRecept"/>
      <sheetName val="IN_BS_(ф)"/>
      <sheetName val="ФИН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исп прибыли"/>
      <sheetName val="216"/>
      <sheetName val="211"/>
      <sheetName val="decording"/>
      <sheetName val="dt_rez"/>
      <sheetName val="debt"/>
      <sheetName val="ТА"/>
      <sheetName val="240"/>
      <sheetName val="cred"/>
      <sheetName val="ТП"/>
      <sheetName val="620"/>
      <sheetName val="660a"/>
      <sheetName val="rez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Dbt"/>
      <sheetName val="3-01"/>
      <sheetName val="3-06"/>
      <sheetName val="3-14"/>
      <sheetName val="Норм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5965.4489935859528</v>
          </cell>
          <cell r="D18">
            <v>4808.4489935859528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ФИНПЛАН"/>
      <sheetName val="3-24"/>
      <sheetName val="3-25"/>
      <sheetName val="Налоги"/>
      <sheetName val="НалогиГрафик"/>
      <sheetName val="Запасы"/>
      <sheetName val="СводЕАХ"/>
      <sheetName val="Д-К"/>
      <sheetName val="3-13"/>
      <sheetName val="СравКВ"/>
      <sheetName val="ЗСМК-ЕАХ"/>
      <sheetName val="Тариф"/>
      <sheetName val="Дочкам"/>
      <sheetName val="ПоСрочности"/>
      <sheetName val="ДоКонца"/>
      <sheetName val="ПоследниеДни"/>
      <sheetName val="ЗСМК_ЕАХ"/>
      <sheetName val="Контроль"/>
      <sheetName val="3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G1" t="str">
            <v>ООО "ТД Евразхолдинг"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одержание"/>
      <sheetName val="3-24"/>
      <sheetName val="3-25"/>
      <sheetName val="Налоги"/>
      <sheetName val="Д-К"/>
      <sheetName val="3-13"/>
      <sheetName val="Запасы"/>
      <sheetName val="СводЕАХ"/>
      <sheetName val="Новая форма"/>
      <sheetName val="ФИНПЛАН"/>
      <sheetName val="СравКВ"/>
      <sheetName val="Предоставление"/>
      <sheetName val="Дочкам"/>
      <sheetName val="Контроль"/>
      <sheetName val="Тариф"/>
      <sheetName val="Проверка"/>
      <sheetName val="Коррект."/>
      <sheetName val="Внереал."/>
      <sheetName val="Для графика"/>
      <sheetName val="Диспетчер"/>
      <sheetName val="Прочие"/>
      <sheetName val="Соц.расходы"/>
      <sheetName val="НалогиГрафик"/>
      <sheetName val="ЗСМК-ЕАХ"/>
      <sheetName val="ПоСрочности"/>
      <sheetName val="ДоКонца"/>
      <sheetName val="ПоследниеДни"/>
      <sheetName val="Лист2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9">
          <cell r="A9" t="str">
            <v>ОАО "ФерроТрансТрейд"</v>
          </cell>
        </row>
        <row r="46">
          <cell r="A46" t="str">
            <v>Качканарский ГОК "Ванадий"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ов. прибыли"/>
      <sheetName val="Потребность в прибыли"/>
      <sheetName val="благотв и спонсор"/>
      <sheetName val="сравнение с годом"/>
      <sheetName val="СводЕАХ"/>
    </sheetNames>
    <sheetDataSet>
      <sheetData sheetId="0" refreshError="1"/>
      <sheetData sheetId="1" refreshError="1">
        <row r="110">
          <cell r="F110">
            <v>122611.51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  <sheetName val="Потребность в прибыл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для печати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ите"/>
      <sheetName val="План"/>
      <sheetName val="Факт"/>
      <sheetName val="Print"/>
      <sheetName val="Расш"/>
      <sheetName val="Модуль1"/>
      <sheetName val="Параметры"/>
      <sheetName val="Сводная по цехам"/>
    </sheetNames>
    <sheetDataSet>
      <sheetData sheetId="0" refreshError="1">
        <row r="6">
          <cell r="B6">
            <v>2</v>
          </cell>
        </row>
      </sheetData>
      <sheetData sheetId="1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125</v>
          </cell>
          <cell r="C16">
            <v>60</v>
          </cell>
          <cell r="D16">
            <v>415</v>
          </cell>
          <cell r="E16">
            <v>227</v>
          </cell>
          <cell r="F16">
            <v>34</v>
          </cell>
          <cell r="G16">
            <v>19</v>
          </cell>
          <cell r="H16">
            <v>1598.354</v>
          </cell>
          <cell r="I16">
            <v>614.24744220000002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166</v>
          </cell>
          <cell r="O16">
            <v>0</v>
          </cell>
          <cell r="P16">
            <v>14</v>
          </cell>
          <cell r="Q16">
            <v>1</v>
          </cell>
          <cell r="R16">
            <v>0</v>
          </cell>
          <cell r="S16">
            <v>15</v>
          </cell>
          <cell r="T16">
            <v>0</v>
          </cell>
          <cell r="U16">
            <v>1743.1990000000001</v>
          </cell>
        </row>
        <row r="17">
          <cell r="A17">
            <v>2</v>
          </cell>
          <cell r="B17">
            <v>250</v>
          </cell>
          <cell r="C17">
            <v>120</v>
          </cell>
          <cell r="D17">
            <v>748</v>
          </cell>
          <cell r="E17">
            <v>444</v>
          </cell>
          <cell r="F17">
            <v>68</v>
          </cell>
          <cell r="G17">
            <v>38</v>
          </cell>
          <cell r="H17">
            <v>3270.8159999999998</v>
          </cell>
          <cell r="I17">
            <v>1256.9745888</v>
          </cell>
          <cell r="J17">
            <v>0</v>
          </cell>
          <cell r="K17">
            <v>0</v>
          </cell>
          <cell r="L17">
            <v>138</v>
          </cell>
          <cell r="M17">
            <v>0</v>
          </cell>
          <cell r="N17">
            <v>328</v>
          </cell>
          <cell r="O17">
            <v>0</v>
          </cell>
          <cell r="P17">
            <v>26</v>
          </cell>
          <cell r="Q17">
            <v>1</v>
          </cell>
          <cell r="R17">
            <v>0</v>
          </cell>
          <cell r="S17">
            <v>30</v>
          </cell>
          <cell r="T17">
            <v>0</v>
          </cell>
          <cell r="U17">
            <v>3431.547</v>
          </cell>
        </row>
        <row r="18">
          <cell r="A18">
            <v>3</v>
          </cell>
          <cell r="B18">
            <v>375</v>
          </cell>
          <cell r="C18">
            <v>180</v>
          </cell>
          <cell r="D18">
            <v>1108</v>
          </cell>
          <cell r="E18">
            <v>666</v>
          </cell>
          <cell r="F18">
            <v>102</v>
          </cell>
          <cell r="G18">
            <v>58</v>
          </cell>
          <cell r="H18">
            <v>4937.7619999999997</v>
          </cell>
          <cell r="I18">
            <v>1897.5819366000001</v>
          </cell>
          <cell r="J18">
            <v>0</v>
          </cell>
          <cell r="K18">
            <v>50</v>
          </cell>
          <cell r="L18">
            <v>277</v>
          </cell>
          <cell r="M18">
            <v>0</v>
          </cell>
          <cell r="N18">
            <v>482</v>
          </cell>
          <cell r="O18">
            <v>0</v>
          </cell>
          <cell r="P18">
            <v>65</v>
          </cell>
          <cell r="Q18">
            <v>1</v>
          </cell>
          <cell r="R18">
            <v>51</v>
          </cell>
          <cell r="S18">
            <v>45</v>
          </cell>
          <cell r="T18">
            <v>0</v>
          </cell>
          <cell r="U18">
            <v>5217.4809999999998</v>
          </cell>
        </row>
        <row r="19">
          <cell r="A19">
            <v>4</v>
          </cell>
          <cell r="B19">
            <v>500</v>
          </cell>
          <cell r="C19">
            <v>240</v>
          </cell>
          <cell r="D19">
            <v>1507</v>
          </cell>
          <cell r="E19">
            <v>886</v>
          </cell>
          <cell r="F19">
            <v>136</v>
          </cell>
          <cell r="G19">
            <v>77</v>
          </cell>
          <cell r="H19">
            <v>6573.8719999999994</v>
          </cell>
          <cell r="I19">
            <v>2526.3390095999998</v>
          </cell>
          <cell r="J19">
            <v>0</v>
          </cell>
          <cell r="K19">
            <v>100</v>
          </cell>
          <cell r="L19">
            <v>449</v>
          </cell>
          <cell r="M19">
            <v>0</v>
          </cell>
          <cell r="N19">
            <v>653</v>
          </cell>
          <cell r="O19">
            <v>0</v>
          </cell>
          <cell r="P19">
            <v>80</v>
          </cell>
          <cell r="Q19">
            <v>1</v>
          </cell>
          <cell r="R19">
            <v>51</v>
          </cell>
          <cell r="S19">
            <v>60</v>
          </cell>
          <cell r="T19">
            <v>0</v>
          </cell>
          <cell r="U19">
            <v>7055.6729999999998</v>
          </cell>
        </row>
        <row r="20">
          <cell r="A20">
            <v>5</v>
          </cell>
          <cell r="B20">
            <v>625</v>
          </cell>
          <cell r="C20">
            <v>300</v>
          </cell>
          <cell r="D20">
            <v>1826</v>
          </cell>
          <cell r="E20">
            <v>1092</v>
          </cell>
          <cell r="F20">
            <v>170</v>
          </cell>
          <cell r="G20">
            <v>96</v>
          </cell>
          <cell r="H20">
            <v>8163.0629999999992</v>
          </cell>
          <cell r="I20">
            <v>3137.0651109</v>
          </cell>
          <cell r="J20">
            <v>0</v>
          </cell>
          <cell r="K20">
            <v>150</v>
          </cell>
          <cell r="L20">
            <v>621</v>
          </cell>
          <cell r="M20">
            <v>0</v>
          </cell>
          <cell r="N20">
            <v>818</v>
          </cell>
          <cell r="O20">
            <v>0</v>
          </cell>
          <cell r="P20">
            <v>94</v>
          </cell>
          <cell r="Q20">
            <v>55</v>
          </cell>
          <cell r="R20">
            <v>61</v>
          </cell>
          <cell r="S20">
            <v>75</v>
          </cell>
          <cell r="T20">
            <v>0</v>
          </cell>
          <cell r="U20">
            <v>8640.8649999999998</v>
          </cell>
        </row>
        <row r="21">
          <cell r="A21">
            <v>6</v>
          </cell>
          <cell r="B21">
            <v>750</v>
          </cell>
          <cell r="C21">
            <v>360</v>
          </cell>
          <cell r="D21">
            <v>2148</v>
          </cell>
          <cell r="E21">
            <v>1306</v>
          </cell>
          <cell r="F21">
            <v>204</v>
          </cell>
          <cell r="G21">
            <v>116</v>
          </cell>
          <cell r="H21">
            <v>10176.275</v>
          </cell>
          <cell r="I21">
            <v>3910.7424824999998</v>
          </cell>
          <cell r="J21">
            <v>0</v>
          </cell>
          <cell r="K21">
            <v>200</v>
          </cell>
          <cell r="L21">
            <v>793</v>
          </cell>
          <cell r="M21">
            <v>0</v>
          </cell>
          <cell r="N21">
            <v>983</v>
          </cell>
          <cell r="O21">
            <v>0</v>
          </cell>
          <cell r="P21">
            <v>109</v>
          </cell>
          <cell r="Q21">
            <v>101</v>
          </cell>
          <cell r="R21">
            <v>111</v>
          </cell>
          <cell r="S21">
            <v>95</v>
          </cell>
          <cell r="T21">
            <v>0</v>
          </cell>
          <cell r="U21">
            <v>10688.186</v>
          </cell>
        </row>
        <row r="22">
          <cell r="A22">
            <v>7</v>
          </cell>
          <cell r="B22">
            <v>875</v>
          </cell>
          <cell r="C22">
            <v>420</v>
          </cell>
          <cell r="D22">
            <v>2520</v>
          </cell>
          <cell r="E22">
            <v>1516</v>
          </cell>
          <cell r="F22">
            <v>238</v>
          </cell>
          <cell r="G22">
            <v>135</v>
          </cell>
          <cell r="H22">
            <v>11844.825999999999</v>
          </cell>
          <cell r="I22">
            <v>4551.9666318</v>
          </cell>
          <cell r="J22">
            <v>0</v>
          </cell>
          <cell r="K22">
            <v>250</v>
          </cell>
          <cell r="L22">
            <v>854</v>
          </cell>
          <cell r="M22">
            <v>0</v>
          </cell>
          <cell r="N22">
            <v>1153</v>
          </cell>
          <cell r="O22">
            <v>0</v>
          </cell>
          <cell r="P22">
            <v>118</v>
          </cell>
          <cell r="Q22">
            <v>334</v>
          </cell>
          <cell r="R22">
            <v>111</v>
          </cell>
          <cell r="S22">
            <v>118</v>
          </cell>
          <cell r="T22">
            <v>0</v>
          </cell>
          <cell r="U22">
            <v>12774.816999999999</v>
          </cell>
        </row>
        <row r="23">
          <cell r="A23">
            <v>8</v>
          </cell>
          <cell r="B23">
            <v>1000</v>
          </cell>
          <cell r="C23">
            <v>480</v>
          </cell>
          <cell r="D23">
            <v>2825</v>
          </cell>
          <cell r="E23">
            <v>1730</v>
          </cell>
          <cell r="F23">
            <v>272</v>
          </cell>
          <cell r="G23">
            <v>154</v>
          </cell>
          <cell r="H23">
            <v>13582.449999999999</v>
          </cell>
          <cell r="I23">
            <v>5219.7355349999998</v>
          </cell>
          <cell r="J23">
            <v>0</v>
          </cell>
          <cell r="K23">
            <v>300</v>
          </cell>
          <cell r="L23">
            <v>915</v>
          </cell>
          <cell r="M23">
            <v>0</v>
          </cell>
          <cell r="N23">
            <v>1332</v>
          </cell>
          <cell r="O23">
            <v>0</v>
          </cell>
          <cell r="P23">
            <v>127</v>
          </cell>
          <cell r="Q23">
            <v>364</v>
          </cell>
          <cell r="R23">
            <v>111</v>
          </cell>
          <cell r="S23">
            <v>141</v>
          </cell>
          <cell r="T23">
            <v>0</v>
          </cell>
          <cell r="U23">
            <v>14964.713</v>
          </cell>
        </row>
        <row r="24">
          <cell r="A24">
            <v>9</v>
          </cell>
          <cell r="B24">
            <v>1125</v>
          </cell>
          <cell r="C24">
            <v>540</v>
          </cell>
          <cell r="D24">
            <v>3155</v>
          </cell>
          <cell r="E24">
            <v>1943</v>
          </cell>
          <cell r="F24">
            <v>307</v>
          </cell>
          <cell r="G24">
            <v>174</v>
          </cell>
          <cell r="H24">
            <v>15341.387999999999</v>
          </cell>
          <cell r="I24">
            <v>5895.6954083999999</v>
          </cell>
          <cell r="J24">
            <v>0</v>
          </cell>
          <cell r="K24">
            <v>350</v>
          </cell>
          <cell r="L24">
            <v>975</v>
          </cell>
          <cell r="M24">
            <v>0</v>
          </cell>
          <cell r="N24">
            <v>1498</v>
          </cell>
          <cell r="O24">
            <v>0</v>
          </cell>
          <cell r="P24">
            <v>152</v>
          </cell>
          <cell r="Q24">
            <v>408</v>
          </cell>
          <cell r="R24">
            <v>171</v>
          </cell>
          <cell r="S24">
            <v>165</v>
          </cell>
          <cell r="T24">
            <v>0</v>
          </cell>
          <cell r="U24">
            <v>16994.246999999999</v>
          </cell>
        </row>
        <row r="25">
          <cell r="A25">
            <v>10</v>
          </cell>
          <cell r="B25">
            <v>1250</v>
          </cell>
          <cell r="C25">
            <v>600</v>
          </cell>
          <cell r="D25">
            <v>3544</v>
          </cell>
          <cell r="E25">
            <v>2163</v>
          </cell>
          <cell r="F25">
            <v>341</v>
          </cell>
          <cell r="G25">
            <v>193</v>
          </cell>
          <cell r="H25">
            <v>17067.358</v>
          </cell>
          <cell r="I25">
            <v>6558.9856793999998</v>
          </cell>
          <cell r="J25">
            <v>0</v>
          </cell>
          <cell r="K25">
            <v>407</v>
          </cell>
          <cell r="L25">
            <v>975</v>
          </cell>
          <cell r="M25">
            <v>0</v>
          </cell>
          <cell r="N25">
            <v>1663</v>
          </cell>
          <cell r="O25">
            <v>0</v>
          </cell>
          <cell r="P25">
            <v>166</v>
          </cell>
          <cell r="Q25">
            <v>520</v>
          </cell>
          <cell r="R25">
            <v>181</v>
          </cell>
          <cell r="S25">
            <v>180</v>
          </cell>
          <cell r="T25">
            <v>0</v>
          </cell>
          <cell r="U25">
            <v>19129.192999999999</v>
          </cell>
        </row>
        <row r="26">
          <cell r="A26">
            <v>11</v>
          </cell>
          <cell r="B26">
            <v>1375</v>
          </cell>
          <cell r="C26">
            <v>660</v>
          </cell>
          <cell r="D26">
            <v>3869</v>
          </cell>
          <cell r="E26">
            <v>2394</v>
          </cell>
          <cell r="F26">
            <v>375</v>
          </cell>
          <cell r="G26">
            <v>212</v>
          </cell>
          <cell r="H26">
            <v>18786.912</v>
          </cell>
          <cell r="I26">
            <v>7219.8102816000001</v>
          </cell>
          <cell r="J26">
            <v>0</v>
          </cell>
          <cell r="K26">
            <v>407</v>
          </cell>
          <cell r="L26">
            <v>975</v>
          </cell>
          <cell r="M26">
            <v>0</v>
          </cell>
          <cell r="N26">
            <v>1828</v>
          </cell>
          <cell r="O26">
            <v>0</v>
          </cell>
          <cell r="P26">
            <v>181</v>
          </cell>
          <cell r="Q26">
            <v>580</v>
          </cell>
          <cell r="R26">
            <v>181</v>
          </cell>
          <cell r="S26">
            <v>195</v>
          </cell>
          <cell r="T26">
            <v>0</v>
          </cell>
          <cell r="U26">
            <v>21224.636999999999</v>
          </cell>
        </row>
        <row r="27">
          <cell r="A27">
            <v>12</v>
          </cell>
          <cell r="B27">
            <v>1500</v>
          </cell>
          <cell r="C27">
            <v>720</v>
          </cell>
          <cell r="D27">
            <v>4202</v>
          </cell>
          <cell r="E27">
            <v>2621</v>
          </cell>
          <cell r="F27">
            <v>410</v>
          </cell>
          <cell r="G27">
            <v>232</v>
          </cell>
          <cell r="H27">
            <v>20531.001</v>
          </cell>
          <cell r="I27">
            <v>7890.0636843000002</v>
          </cell>
          <cell r="J27">
            <v>0</v>
          </cell>
          <cell r="K27">
            <v>407</v>
          </cell>
          <cell r="L27">
            <v>975</v>
          </cell>
          <cell r="M27">
            <v>0</v>
          </cell>
          <cell r="N27">
            <v>2000</v>
          </cell>
          <cell r="O27">
            <v>0</v>
          </cell>
          <cell r="P27">
            <v>195</v>
          </cell>
          <cell r="Q27">
            <v>706</v>
          </cell>
          <cell r="R27">
            <v>231</v>
          </cell>
          <cell r="S27">
            <v>210</v>
          </cell>
          <cell r="T27">
            <v>0</v>
          </cell>
          <cell r="U27">
            <v>23479.998</v>
          </cell>
        </row>
      </sheetData>
      <sheetData sheetId="2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86.9</v>
          </cell>
          <cell r="C16">
            <v>55.7</v>
          </cell>
          <cell r="D16">
            <v>252.9</v>
          </cell>
          <cell r="E16">
            <v>233</v>
          </cell>
          <cell r="F16">
            <v>37.4</v>
          </cell>
          <cell r="G16">
            <v>5.3</v>
          </cell>
          <cell r="H16">
            <v>1602.7</v>
          </cell>
          <cell r="I16">
            <v>563.9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1814</v>
          </cell>
        </row>
        <row r="17">
          <cell r="A17">
            <v>2</v>
          </cell>
          <cell r="B17">
            <v>193.9</v>
          </cell>
          <cell r="C17">
            <v>136.30000000000001</v>
          </cell>
          <cell r="D17">
            <v>510.6</v>
          </cell>
          <cell r="E17">
            <v>503.2</v>
          </cell>
          <cell r="F17">
            <v>74.8</v>
          </cell>
          <cell r="G17">
            <v>44.099999999999994</v>
          </cell>
          <cell r="H17">
            <v>3306.6000000000004</v>
          </cell>
          <cell r="I17">
            <v>1112.5999999999999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179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3719</v>
          </cell>
        </row>
        <row r="18">
          <cell r="A18">
            <v>3</v>
          </cell>
          <cell r="B18">
            <v>193.9</v>
          </cell>
          <cell r="C18">
            <v>136.30000000000001</v>
          </cell>
          <cell r="D18">
            <v>510.6</v>
          </cell>
          <cell r="E18">
            <v>503.2</v>
          </cell>
          <cell r="F18">
            <v>74.8</v>
          </cell>
          <cell r="G18">
            <v>44.099999999999994</v>
          </cell>
          <cell r="H18">
            <v>3306.6000000000004</v>
          </cell>
          <cell r="I18">
            <v>1112.5999999999999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179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3719</v>
          </cell>
        </row>
        <row r="19">
          <cell r="A19">
            <v>4</v>
          </cell>
          <cell r="B19">
            <v>193.9</v>
          </cell>
          <cell r="C19">
            <v>136.30000000000001</v>
          </cell>
          <cell r="D19">
            <v>510.6</v>
          </cell>
          <cell r="E19">
            <v>503.2</v>
          </cell>
          <cell r="F19">
            <v>74.8</v>
          </cell>
          <cell r="G19">
            <v>44.099999999999994</v>
          </cell>
          <cell r="H19">
            <v>3306.6000000000004</v>
          </cell>
          <cell r="I19">
            <v>1112.5999999999999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3719</v>
          </cell>
        </row>
        <row r="20">
          <cell r="A20">
            <v>5</v>
          </cell>
          <cell r="B20">
            <v>193.9</v>
          </cell>
          <cell r="C20">
            <v>136.30000000000001</v>
          </cell>
          <cell r="D20">
            <v>510.6</v>
          </cell>
          <cell r="E20">
            <v>503.2</v>
          </cell>
          <cell r="F20">
            <v>74.8</v>
          </cell>
          <cell r="G20">
            <v>44.099999999999994</v>
          </cell>
          <cell r="H20">
            <v>3306.6000000000004</v>
          </cell>
          <cell r="I20">
            <v>1112.5999999999999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179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3719</v>
          </cell>
        </row>
        <row r="21">
          <cell r="A21">
            <v>6</v>
          </cell>
          <cell r="B21">
            <v>193.9</v>
          </cell>
          <cell r="C21">
            <v>136.30000000000001</v>
          </cell>
          <cell r="D21">
            <v>510.6</v>
          </cell>
          <cell r="E21">
            <v>503.2</v>
          </cell>
          <cell r="F21">
            <v>74.8</v>
          </cell>
          <cell r="G21">
            <v>44.099999999999994</v>
          </cell>
          <cell r="H21">
            <v>3306.6000000000004</v>
          </cell>
          <cell r="I21">
            <v>1112.5999999999999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179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3719</v>
          </cell>
        </row>
        <row r="22">
          <cell r="A22">
            <v>7</v>
          </cell>
          <cell r="B22">
            <v>193.9</v>
          </cell>
          <cell r="C22">
            <v>136.30000000000001</v>
          </cell>
          <cell r="D22">
            <v>510.6</v>
          </cell>
          <cell r="E22">
            <v>503.2</v>
          </cell>
          <cell r="F22">
            <v>74.8</v>
          </cell>
          <cell r="G22">
            <v>44.099999999999994</v>
          </cell>
          <cell r="H22">
            <v>3306.6000000000004</v>
          </cell>
          <cell r="I22">
            <v>1112.5999999999999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3719</v>
          </cell>
        </row>
        <row r="23">
          <cell r="A23">
            <v>8</v>
          </cell>
          <cell r="B23">
            <v>193.9</v>
          </cell>
          <cell r="C23">
            <v>136.30000000000001</v>
          </cell>
          <cell r="D23">
            <v>510.6</v>
          </cell>
          <cell r="E23">
            <v>503.2</v>
          </cell>
          <cell r="F23">
            <v>74.8</v>
          </cell>
          <cell r="G23">
            <v>44.099999999999994</v>
          </cell>
          <cell r="H23">
            <v>3306.6000000000004</v>
          </cell>
          <cell r="I23">
            <v>1112.5999999999999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3719</v>
          </cell>
        </row>
        <row r="24">
          <cell r="A24">
            <v>9</v>
          </cell>
          <cell r="B24">
            <v>193.9</v>
          </cell>
          <cell r="C24">
            <v>136.30000000000001</v>
          </cell>
          <cell r="D24">
            <v>510.6</v>
          </cell>
          <cell r="E24">
            <v>503.2</v>
          </cell>
          <cell r="F24">
            <v>74.8</v>
          </cell>
          <cell r="G24">
            <v>44.099999999999994</v>
          </cell>
          <cell r="H24">
            <v>3306.6000000000004</v>
          </cell>
          <cell r="I24">
            <v>1112.5999999999999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3719</v>
          </cell>
        </row>
        <row r="25">
          <cell r="A25">
            <v>10</v>
          </cell>
          <cell r="B25">
            <v>193.9</v>
          </cell>
          <cell r="C25">
            <v>136.30000000000001</v>
          </cell>
          <cell r="D25">
            <v>510.6</v>
          </cell>
          <cell r="E25">
            <v>503.2</v>
          </cell>
          <cell r="F25">
            <v>74.8</v>
          </cell>
          <cell r="G25">
            <v>44.099999999999994</v>
          </cell>
          <cell r="H25">
            <v>3306.6000000000004</v>
          </cell>
          <cell r="I25">
            <v>1112.5999999999999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3719</v>
          </cell>
        </row>
        <row r="26">
          <cell r="A26">
            <v>11</v>
          </cell>
          <cell r="B26">
            <v>193.9</v>
          </cell>
          <cell r="C26">
            <v>136.30000000000001</v>
          </cell>
          <cell r="D26">
            <v>510.6</v>
          </cell>
          <cell r="E26">
            <v>503.2</v>
          </cell>
          <cell r="F26">
            <v>74.8</v>
          </cell>
          <cell r="G26">
            <v>44.099999999999994</v>
          </cell>
          <cell r="H26">
            <v>3306.6000000000004</v>
          </cell>
          <cell r="I26">
            <v>1112.5999999999999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3719</v>
          </cell>
        </row>
        <row r="27">
          <cell r="A27">
            <v>12</v>
          </cell>
          <cell r="B27">
            <v>193.9</v>
          </cell>
          <cell r="C27">
            <v>136.30000000000001</v>
          </cell>
          <cell r="D27">
            <v>510.6</v>
          </cell>
          <cell r="E27">
            <v>503.2</v>
          </cell>
          <cell r="F27">
            <v>74.8</v>
          </cell>
          <cell r="G27">
            <v>44.099999999999994</v>
          </cell>
          <cell r="H27">
            <v>3306.6000000000004</v>
          </cell>
          <cell r="I27">
            <v>1112.5999999999999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3719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Печ"/>
      <sheetName val="2002-03(2,3)"/>
      <sheetName val="2004(v1)"/>
      <sheetName val="2002-03(v1)"/>
      <sheetName val="2002(v1) "/>
      <sheetName val="I"/>
      <sheetName val="Заполните"/>
      <sheetName val="План"/>
      <sheetName val="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#REF"/>
      <sheetName val="Заполните"/>
      <sheetName val="План"/>
      <sheetName val="Факт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Анализ"/>
      <sheetName val="Диаграммы"/>
      <sheetName val="БДР year"/>
      <sheetName val="БДДС year"/>
      <sheetName val="Баланс"/>
      <sheetName val="Инвестиции"/>
      <sheetName val="План продаж (тн)"/>
      <sheetName val="План продаж (руб)"/>
      <sheetName val="План цен"/>
      <sheetName val="Маржа"/>
      <sheetName val="План ввода новых продуктов"/>
      <sheetName val="План производства"/>
      <sheetName val="План запасов"/>
      <sheetName val="Бюджет затрат на сырье"/>
      <sheetName val="Бюджет затрат на осн.м."/>
      <sheetName val="Бюджет накладных расходов"/>
      <sheetName val="Бюджет затарат на оплату труда"/>
      <sheetName val="Бюджет коммерческих расходов"/>
      <sheetName val="Бюджет управленческих расходов"/>
      <sheetName val="Бюджет прочих доходов"/>
      <sheetName val="Бюджет затрат на ОМ"/>
      <sheetName val="17. Показатели"/>
      <sheetName val="18. Графики"/>
      <sheetName val="БДР year$"/>
      <sheetName val="БДР year (п)"/>
      <sheetName val="БДР month (п)"/>
      <sheetName val="БДР month (ф)"/>
      <sheetName val="БДДС year$"/>
      <sheetName val="БДДС year (п)"/>
      <sheetName val="БДДС month (п)"/>
      <sheetName val="БДДС month (ф)"/>
      <sheetName val="2_4БДР month analysis"/>
      <sheetName val="БДДС month analysis"/>
      <sheetName val="Баланс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оисееву"/>
      <sheetName val="февIкварт"/>
      <sheetName val="7sortam-R"/>
      <sheetName val="АНАЛ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25 счет"/>
      <sheetName val="Реестр 26.11.08"/>
      <sheetName val="Движение по месяцам"/>
      <sheetName val="сортамен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60" zoomScaleNormal="70" workbookViewId="0">
      <selection activeCell="A60" sqref="A60:IV60"/>
    </sheetView>
  </sheetViews>
  <sheetFormatPr defaultRowHeight="15.75"/>
  <cols>
    <col min="1" max="1" width="6" style="26" customWidth="1"/>
    <col min="2" max="2" width="58.140625" style="26" customWidth="1"/>
    <col min="3" max="3" width="11" style="26" customWidth="1"/>
    <col min="4" max="4" width="16.5703125" style="26" customWidth="1"/>
    <col min="5" max="5" width="16.140625" style="26" customWidth="1"/>
    <col min="6" max="7" width="13.140625" style="26" customWidth="1"/>
    <col min="8" max="16384" width="9.140625" style="6"/>
  </cols>
  <sheetData>
    <row r="1" spans="1:7" s="3" customFormat="1" ht="18.75" customHeight="1">
      <c r="A1" s="1" t="s">
        <v>0</v>
      </c>
      <c r="B1" s="1"/>
      <c r="C1" s="1"/>
      <c r="D1" s="1"/>
      <c r="E1" s="1"/>
      <c r="F1" s="1"/>
      <c r="G1" s="1"/>
    </row>
    <row r="2" spans="1:7" s="3" customFormat="1" ht="18.75" customHeight="1">
      <c r="A2" s="1" t="s">
        <v>1</v>
      </c>
      <c r="B2" s="1"/>
      <c r="C2" s="1"/>
      <c r="D2" s="1"/>
      <c r="E2" s="1"/>
      <c r="F2" s="1"/>
      <c r="G2" s="1"/>
    </row>
    <row r="3" spans="1:7" s="3" customFormat="1" ht="18.75" customHeight="1">
      <c r="A3" s="1" t="s">
        <v>2</v>
      </c>
      <c r="B3" s="1"/>
      <c r="C3" s="1"/>
      <c r="D3" s="1"/>
      <c r="E3" s="1"/>
      <c r="F3" s="1"/>
      <c r="G3" s="1"/>
    </row>
    <row r="4" spans="1:7" ht="30" customHeight="1">
      <c r="A4" s="4"/>
      <c r="B4" s="5"/>
      <c r="C4" s="5"/>
      <c r="D4" s="5"/>
      <c r="E4" s="5"/>
      <c r="F4" s="5"/>
      <c r="G4" s="5"/>
    </row>
    <row r="5" spans="1:7" s="3" customFormat="1" ht="29.25" customHeight="1">
      <c r="A5" s="7" t="s">
        <v>5</v>
      </c>
      <c r="B5" s="7"/>
      <c r="C5" s="7"/>
      <c r="D5" s="7"/>
      <c r="E5" s="7"/>
      <c r="F5" s="7"/>
      <c r="G5" s="7"/>
    </row>
    <row r="6" spans="1:7" s="12" customFormat="1" ht="32.25" customHeight="1">
      <c r="A6" s="9" t="s">
        <v>6</v>
      </c>
      <c r="B6" s="9" t="s">
        <v>7</v>
      </c>
      <c r="C6" s="9" t="s">
        <v>8</v>
      </c>
      <c r="D6" s="10" t="s">
        <v>9</v>
      </c>
      <c r="E6" s="10" t="s">
        <v>10</v>
      </c>
      <c r="F6" s="10" t="s">
        <v>11</v>
      </c>
      <c r="G6" s="10" t="s">
        <v>12</v>
      </c>
    </row>
    <row r="7" spans="1:7">
      <c r="A7" s="13">
        <v>1</v>
      </c>
      <c r="B7" s="14" t="s">
        <v>13</v>
      </c>
      <c r="C7" s="15" t="s">
        <v>14</v>
      </c>
      <c r="D7" s="16" t="s">
        <v>15</v>
      </c>
      <c r="E7" s="17">
        <v>0.15</v>
      </c>
      <c r="F7" s="17">
        <f>E7</f>
        <v>0.15</v>
      </c>
      <c r="G7" s="17">
        <f>E7</f>
        <v>0.15</v>
      </c>
    </row>
    <row r="8" spans="1:7">
      <c r="A8" s="13">
        <v>2</v>
      </c>
      <c r="B8" s="14" t="s">
        <v>16</v>
      </c>
      <c r="C8" s="15" t="s">
        <v>14</v>
      </c>
      <c r="D8" s="16" t="s">
        <v>15</v>
      </c>
      <c r="E8" s="18">
        <v>0.01</v>
      </c>
      <c r="F8" s="18">
        <v>0.01</v>
      </c>
      <c r="G8" s="18">
        <v>0.01</v>
      </c>
    </row>
    <row r="9" spans="1:7">
      <c r="A9" s="13">
        <v>3</v>
      </c>
      <c r="B9" s="14" t="s">
        <v>17</v>
      </c>
      <c r="C9" s="15" t="s">
        <v>18</v>
      </c>
      <c r="D9" s="19">
        <f>'[1]Приложение 3.1'!D9</f>
        <v>0.59930000000000005</v>
      </c>
      <c r="E9" s="19">
        <f>'[1]Приложение 3.1'!E9</f>
        <v>0.59930000000000005</v>
      </c>
      <c r="F9" s="19">
        <f>E9</f>
        <v>0.59930000000000005</v>
      </c>
      <c r="G9" s="19">
        <f>F9</f>
        <v>0.59930000000000005</v>
      </c>
    </row>
    <row r="10" spans="1:7">
      <c r="A10" s="13">
        <v>4</v>
      </c>
      <c r="B10" s="14" t="s">
        <v>19</v>
      </c>
      <c r="C10" s="15" t="s">
        <v>14</v>
      </c>
      <c r="D10" s="16" t="s">
        <v>15</v>
      </c>
      <c r="E10" s="20">
        <f>E9/D9-100%</f>
        <v>0</v>
      </c>
      <c r="F10" s="18">
        <f>F9/E9-100%</f>
        <v>0</v>
      </c>
      <c r="G10" s="18">
        <f>G9/F9-100%</f>
        <v>0</v>
      </c>
    </row>
    <row r="11" spans="1:7" ht="18" customHeight="1">
      <c r="A11" s="13">
        <v>5</v>
      </c>
      <c r="B11" s="21" t="s">
        <v>20</v>
      </c>
      <c r="C11" s="22"/>
      <c r="D11" s="16" t="s">
        <v>15</v>
      </c>
      <c r="E11" s="16">
        <v>0.75</v>
      </c>
      <c r="F11" s="16">
        <v>0.75</v>
      </c>
      <c r="G11" s="16">
        <v>0.75</v>
      </c>
    </row>
    <row r="12" spans="1:7">
      <c r="A12" s="13">
        <v>6</v>
      </c>
      <c r="B12" s="23" t="s">
        <v>21</v>
      </c>
      <c r="C12" s="22"/>
      <c r="D12" s="16" t="s">
        <v>15</v>
      </c>
      <c r="E12" s="24">
        <f>(1+E7)*(1-E8)*(1+E10*E11)</f>
        <v>1.1384999999999998</v>
      </c>
      <c r="F12" s="24">
        <f>(1+F7)*(1-F8)*(1+F10*F11)</f>
        <v>1.1384999999999998</v>
      </c>
      <c r="G12" s="24">
        <f>(1+G7)*(1-G8)*(1+G10*G11)</f>
        <v>1.1384999999999998</v>
      </c>
    </row>
    <row r="13" spans="1:7" ht="13.5" customHeight="1">
      <c r="A13" s="4"/>
      <c r="B13" s="5"/>
      <c r="C13" s="5"/>
      <c r="D13" s="5"/>
      <c r="E13" s="5"/>
      <c r="F13" s="5"/>
      <c r="G13" s="5"/>
    </row>
    <row r="14" spans="1:7" ht="13.5" customHeight="1">
      <c r="A14" s="25"/>
      <c r="B14" s="25"/>
      <c r="C14" s="25"/>
      <c r="D14" s="25"/>
      <c r="E14" s="25"/>
      <c r="G14" s="25"/>
    </row>
    <row r="15" spans="1:7" s="3" customFormat="1" ht="29.25" customHeight="1">
      <c r="A15" s="7" t="s">
        <v>22</v>
      </c>
      <c r="B15" s="7"/>
      <c r="C15" s="7"/>
      <c r="D15" s="7"/>
      <c r="E15" s="7"/>
      <c r="F15" s="7"/>
      <c r="G15" s="7"/>
    </row>
    <row r="16" spans="1:7" s="12" customFormat="1" ht="32.25" customHeight="1">
      <c r="A16" s="9" t="s">
        <v>6</v>
      </c>
      <c r="B16" s="9" t="s">
        <v>7</v>
      </c>
      <c r="C16" s="9" t="s">
        <v>8</v>
      </c>
      <c r="D16" s="10" t="s">
        <v>9</v>
      </c>
      <c r="E16" s="10" t="s">
        <v>10</v>
      </c>
      <c r="F16" s="10" t="s">
        <v>11</v>
      </c>
      <c r="G16" s="10" t="s">
        <v>12</v>
      </c>
    </row>
    <row r="17" spans="1:7">
      <c r="A17" s="27" t="s">
        <v>23</v>
      </c>
      <c r="B17" s="28" t="s">
        <v>24</v>
      </c>
      <c r="C17" s="29" t="s">
        <v>25</v>
      </c>
      <c r="D17" s="30">
        <f>'[1]Приложения 4.6'!C10</f>
        <v>250</v>
      </c>
      <c r="E17" s="30">
        <f>'[1]Приложения 4.6'!D10</f>
        <v>2045.9757288333335</v>
      </c>
      <c r="F17" s="30">
        <f>E17*$F$12</f>
        <v>2329.3433672767501</v>
      </c>
      <c r="G17" s="30">
        <f>F17*$G$12</f>
        <v>2651.9574236445796</v>
      </c>
    </row>
    <row r="18" spans="1:7">
      <c r="A18" s="27" t="s">
        <v>26</v>
      </c>
      <c r="B18" s="28" t="s">
        <v>27</v>
      </c>
      <c r="C18" s="29" t="s">
        <v>25</v>
      </c>
      <c r="D18" s="30">
        <f>'[1]Приложения 4.6'!C20</f>
        <v>7943.5456342583693</v>
      </c>
      <c r="E18" s="30">
        <f>'[1]Приложения 4.6'!D20</f>
        <v>11887.872707506825</v>
      </c>
      <c r="F18" s="30">
        <f t="shared" ref="F18:F25" si="0">E18*$F$12</f>
        <v>13534.343077496518</v>
      </c>
      <c r="G18" s="30">
        <f t="shared" ref="G18:G25" si="1">F18*$G$12</f>
        <v>15408.849593729783</v>
      </c>
    </row>
    <row r="19" spans="1:7" ht="31.5">
      <c r="A19" s="27" t="s">
        <v>28</v>
      </c>
      <c r="B19" s="32" t="s">
        <v>29</v>
      </c>
      <c r="C19" s="29" t="s">
        <v>25</v>
      </c>
      <c r="D19" s="30">
        <f>'[1]Приложения 4.6'!C22</f>
        <v>330</v>
      </c>
      <c r="E19" s="30">
        <f>'[1]Приложения 4.6'!D22</f>
        <v>1956.8790000000001</v>
      </c>
      <c r="F19" s="30">
        <f t="shared" si="0"/>
        <v>2227.9067415</v>
      </c>
      <c r="G19" s="30">
        <f t="shared" si="1"/>
        <v>2536.4718251977497</v>
      </c>
    </row>
    <row r="20" spans="1:7" ht="70.5" customHeight="1">
      <c r="A20" s="27" t="s">
        <v>30</v>
      </c>
      <c r="B20" s="33" t="s">
        <v>31</v>
      </c>
      <c r="C20" s="29" t="s">
        <v>25</v>
      </c>
      <c r="D20" s="30">
        <f>'[1]Приложения 4.6'!C25</f>
        <v>113.33</v>
      </c>
      <c r="E20" s="30">
        <f>'[1]Приложения 4.6'!D25</f>
        <v>0</v>
      </c>
      <c r="F20" s="30">
        <f t="shared" si="0"/>
        <v>0</v>
      </c>
      <c r="G20" s="30">
        <f t="shared" si="1"/>
        <v>0</v>
      </c>
    </row>
    <row r="21" spans="1:7" ht="84.75" customHeight="1">
      <c r="A21" s="27" t="s">
        <v>32</v>
      </c>
      <c r="B21" s="33" t="s">
        <v>33</v>
      </c>
      <c r="C21" s="29" t="s">
        <v>25</v>
      </c>
      <c r="D21" s="30">
        <f>'[1]Приложения 4.6'!C27</f>
        <v>515.2199999999998</v>
      </c>
      <c r="E21" s="30">
        <f>'[1]Приложения 4.6'!D27</f>
        <v>3169.4650696730696</v>
      </c>
      <c r="F21" s="30">
        <f t="shared" si="0"/>
        <v>3608.435981822789</v>
      </c>
      <c r="G21" s="30">
        <f t="shared" si="1"/>
        <v>4108.2043653052451</v>
      </c>
    </row>
    <row r="22" spans="1:7">
      <c r="A22" s="27" t="s">
        <v>34</v>
      </c>
      <c r="B22" s="33" t="s">
        <v>35</v>
      </c>
      <c r="C22" s="29" t="s">
        <v>25</v>
      </c>
      <c r="D22" s="30">
        <f>'[1]Приложения 4.6'!C38</f>
        <v>0</v>
      </c>
      <c r="E22" s="30">
        <f>'[1]Приложения 4.6'!D38</f>
        <v>46</v>
      </c>
      <c r="F22" s="30">
        <f t="shared" si="0"/>
        <v>52.370999999999995</v>
      </c>
      <c r="G22" s="30">
        <f t="shared" si="1"/>
        <v>59.624383499999986</v>
      </c>
    </row>
    <row r="23" spans="1:7" ht="47.25">
      <c r="A23" s="27" t="s">
        <v>36</v>
      </c>
      <c r="B23" s="33" t="s">
        <v>37</v>
      </c>
      <c r="C23" s="29" t="s">
        <v>25</v>
      </c>
      <c r="D23" s="30">
        <f>'[1]Приложения 4.6'!C39</f>
        <v>0</v>
      </c>
      <c r="E23" s="30">
        <f>'[1]Приложения 4.6'!D39</f>
        <v>948.66666666666674</v>
      </c>
      <c r="F23" s="30">
        <f t="shared" si="0"/>
        <v>1080.057</v>
      </c>
      <c r="G23" s="30">
        <f t="shared" si="1"/>
        <v>1229.6448945</v>
      </c>
    </row>
    <row r="24" spans="1:7" ht="31.5">
      <c r="A24" s="27" t="s">
        <v>38</v>
      </c>
      <c r="B24" s="33" t="s">
        <v>39</v>
      </c>
      <c r="C24" s="29" t="s">
        <v>25</v>
      </c>
      <c r="D24" s="30">
        <f>'[1]Приложения 4.6'!C40</f>
        <v>0</v>
      </c>
      <c r="E24" s="30">
        <f>'[1]Приложения 4.6'!D40</f>
        <v>440.31133333333332</v>
      </c>
      <c r="F24" s="30">
        <f t="shared" si="0"/>
        <v>501.29445299999992</v>
      </c>
      <c r="G24" s="30">
        <f t="shared" si="1"/>
        <v>570.72373474049982</v>
      </c>
    </row>
    <row r="25" spans="1:7">
      <c r="A25" s="27" t="s">
        <v>40</v>
      </c>
      <c r="B25" s="33" t="s">
        <v>41</v>
      </c>
      <c r="C25" s="29" t="s">
        <v>25</v>
      </c>
      <c r="D25" s="30">
        <f>'[1]Приложения 4.6'!C55</f>
        <v>0</v>
      </c>
      <c r="E25" s="30">
        <f>'[1]Приложения 4.6'!D55</f>
        <v>35.333333333333336</v>
      </c>
      <c r="F25" s="30">
        <f t="shared" si="0"/>
        <v>40.226999999999997</v>
      </c>
      <c r="G25" s="30">
        <f t="shared" si="1"/>
        <v>45.798439499999994</v>
      </c>
    </row>
    <row r="26" spans="1:7">
      <c r="A26" s="35"/>
      <c r="B26" s="36" t="s">
        <v>42</v>
      </c>
      <c r="C26" s="37" t="s">
        <v>25</v>
      </c>
      <c r="D26" s="38">
        <f>SUM(D17:D25)</f>
        <v>9152.0956342583686</v>
      </c>
      <c r="E26" s="38">
        <f>SUM(E17:E25)</f>
        <v>20530.503839346562</v>
      </c>
      <c r="F26" s="38">
        <f>SUM(F17:F25)</f>
        <v>23373.978621096056</v>
      </c>
      <c r="G26" s="38">
        <f>SUM(G17:G25)</f>
        <v>26611.274660117855</v>
      </c>
    </row>
    <row r="27" spans="1:7">
      <c r="A27" s="39"/>
      <c r="B27" s="40"/>
      <c r="C27" s="34"/>
      <c r="D27" s="34"/>
      <c r="E27" s="34"/>
      <c r="F27" s="34"/>
      <c r="G27" s="34"/>
    </row>
    <row r="28" spans="1:7" ht="13.5" customHeight="1">
      <c r="A28" s="34"/>
      <c r="B28" s="34"/>
      <c r="C28" s="34"/>
      <c r="D28" s="34"/>
      <c r="E28" s="34"/>
      <c r="G28" s="34"/>
    </row>
    <row r="29" spans="1:7" s="3" customFormat="1" ht="29.25" customHeight="1">
      <c r="A29" s="7" t="s">
        <v>43</v>
      </c>
      <c r="B29" s="7"/>
      <c r="C29" s="7"/>
      <c r="D29" s="7"/>
      <c r="E29" s="7"/>
      <c r="F29" s="7"/>
      <c r="G29" s="7"/>
    </row>
    <row r="30" spans="1:7" s="12" customFormat="1" ht="32.25" customHeight="1">
      <c r="A30" s="9" t="s">
        <v>6</v>
      </c>
      <c r="B30" s="9" t="s">
        <v>7</v>
      </c>
      <c r="C30" s="9" t="s">
        <v>8</v>
      </c>
      <c r="D30" s="10" t="s">
        <v>9</v>
      </c>
      <c r="E30" s="10" t="s">
        <v>10</v>
      </c>
      <c r="F30" s="10" t="s">
        <v>11</v>
      </c>
      <c r="G30" s="10" t="s">
        <v>12</v>
      </c>
    </row>
    <row r="31" spans="1:7" ht="13.5" customHeight="1">
      <c r="A31" s="27" t="s">
        <v>23</v>
      </c>
      <c r="B31" s="41" t="s">
        <v>44</v>
      </c>
      <c r="C31" s="29" t="s">
        <v>25</v>
      </c>
      <c r="D31" s="30">
        <f>'[1]Приложения 4.6'!C14</f>
        <v>1280.0797324456476</v>
      </c>
      <c r="E31" s="30">
        <f>'[1]Приложения 4.6'!D14</f>
        <v>1523.1233885990857</v>
      </c>
      <c r="F31" s="30">
        <f>E31*$F$12</f>
        <v>1734.0759779200589</v>
      </c>
      <c r="G31" s="30">
        <f>F31*$G$12</f>
        <v>1974.2455008619868</v>
      </c>
    </row>
    <row r="32" spans="1:7" ht="13.5" customHeight="1">
      <c r="A32" s="27" t="s">
        <v>26</v>
      </c>
      <c r="B32" s="41" t="s">
        <v>45</v>
      </c>
      <c r="C32" s="29" t="s">
        <v>25</v>
      </c>
      <c r="D32" s="30">
        <f>'[1]Приложения 4.6'!C31</f>
        <v>2912.0926486118474</v>
      </c>
      <c r="E32" s="30">
        <f>'[1]Приложения 4.6'!D31</f>
        <v>1736.0689469756844</v>
      </c>
      <c r="F32" s="30">
        <f>E32*$F$12</f>
        <v>1976.5144961318165</v>
      </c>
      <c r="G32" s="30">
        <f>F32*$G$12</f>
        <v>2250.2617538460727</v>
      </c>
    </row>
    <row r="33" spans="1:7" ht="13.5" customHeight="1">
      <c r="A33" s="27" t="s">
        <v>28</v>
      </c>
      <c r="B33" s="41" t="s">
        <v>46</v>
      </c>
      <c r="C33" s="29" t="s">
        <v>25</v>
      </c>
      <c r="D33" s="30">
        <f>SUM(D34:D36)</f>
        <v>0</v>
      </c>
      <c r="E33" s="30">
        <f>SUM(E34:E36)</f>
        <v>0</v>
      </c>
      <c r="F33" s="30">
        <f>SUM(F34:F36)</f>
        <v>0</v>
      </c>
      <c r="G33" s="30">
        <f>SUM(G34:G36)</f>
        <v>0</v>
      </c>
    </row>
    <row r="34" spans="1:7" ht="13.5" customHeight="1">
      <c r="A34" s="27" t="s">
        <v>47</v>
      </c>
      <c r="B34" s="42" t="s">
        <v>48</v>
      </c>
      <c r="C34" s="29" t="s">
        <v>25</v>
      </c>
      <c r="D34" s="30">
        <f>'[1]Приложения 4.6'!C42</f>
        <v>0</v>
      </c>
      <c r="E34" s="30">
        <f>'[1]Приложения 4.6'!D42</f>
        <v>0</v>
      </c>
      <c r="F34" s="30">
        <f t="shared" ref="F34:F43" si="2">E34*$F$12</f>
        <v>0</v>
      </c>
      <c r="G34" s="30">
        <f t="shared" ref="G34:G43" si="3">F34*$G$12</f>
        <v>0</v>
      </c>
    </row>
    <row r="35" spans="1:7">
      <c r="A35" s="27" t="s">
        <v>49</v>
      </c>
      <c r="B35" s="42" t="s">
        <v>50</v>
      </c>
      <c r="C35" s="29" t="s">
        <v>25</v>
      </c>
      <c r="D35" s="30">
        <f>'[1]Приложения 4.6'!C41</f>
        <v>0</v>
      </c>
      <c r="E35" s="30">
        <f>'[1]Приложения 4.6'!D41</f>
        <v>0</v>
      </c>
      <c r="F35" s="30">
        <f t="shared" si="2"/>
        <v>0</v>
      </c>
      <c r="G35" s="30">
        <f t="shared" si="3"/>
        <v>0</v>
      </c>
    </row>
    <row r="36" spans="1:7">
      <c r="A36" s="27" t="s">
        <v>51</v>
      </c>
      <c r="B36" s="42" t="s">
        <v>52</v>
      </c>
      <c r="C36" s="29" t="s">
        <v>25</v>
      </c>
      <c r="D36" s="30">
        <v>0</v>
      </c>
      <c r="E36" s="30">
        <v>0</v>
      </c>
      <c r="F36" s="30">
        <f t="shared" si="2"/>
        <v>0</v>
      </c>
      <c r="G36" s="30">
        <f t="shared" si="3"/>
        <v>0</v>
      </c>
    </row>
    <row r="37" spans="1:7">
      <c r="A37" s="27" t="s">
        <v>30</v>
      </c>
      <c r="B37" s="41" t="s">
        <v>53</v>
      </c>
      <c r="C37" s="29" t="s">
        <v>25</v>
      </c>
      <c r="D37" s="30">
        <f>'[1]Приложения 4.6'!C21</f>
        <v>2398.9507815460302</v>
      </c>
      <c r="E37" s="30">
        <f>'[1]Приложения 4.6'!D21</f>
        <v>3590.1375576670612</v>
      </c>
      <c r="F37" s="30">
        <f t="shared" si="2"/>
        <v>4087.3716094039487</v>
      </c>
      <c r="G37" s="30">
        <f t="shared" si="3"/>
        <v>4653.4725773063947</v>
      </c>
    </row>
    <row r="38" spans="1:7">
      <c r="A38" s="27" t="s">
        <v>32</v>
      </c>
      <c r="B38" s="41" t="s">
        <v>54</v>
      </c>
      <c r="C38" s="29" t="s">
        <v>25</v>
      </c>
      <c r="D38" s="30"/>
      <c r="E38" s="30"/>
      <c r="F38" s="30">
        <f t="shared" si="2"/>
        <v>0</v>
      </c>
      <c r="G38" s="30">
        <f t="shared" si="3"/>
        <v>0</v>
      </c>
    </row>
    <row r="39" spans="1:7">
      <c r="A39" s="27" t="s">
        <v>34</v>
      </c>
      <c r="B39" s="41" t="s">
        <v>55</v>
      </c>
      <c r="C39" s="29" t="s">
        <v>25</v>
      </c>
      <c r="D39" s="43">
        <f>'[1]Приложения 4.6'!C58</f>
        <v>0</v>
      </c>
      <c r="E39" s="43">
        <f>'[1]Приложения 4.6'!D58</f>
        <v>500</v>
      </c>
      <c r="F39" s="30">
        <f t="shared" si="2"/>
        <v>569.24999999999989</v>
      </c>
      <c r="G39" s="30">
        <f t="shared" si="3"/>
        <v>648.09112499999981</v>
      </c>
    </row>
    <row r="40" spans="1:7">
      <c r="A40" s="27" t="s">
        <v>36</v>
      </c>
      <c r="B40" s="41" t="s">
        <v>56</v>
      </c>
      <c r="C40" s="29" t="s">
        <v>25</v>
      </c>
      <c r="D40" s="30">
        <f>'[1]Приложения 4.6'!C19</f>
        <v>0</v>
      </c>
      <c r="E40" s="30">
        <f>'[1]Приложения 4.6'!D19</f>
        <v>0</v>
      </c>
      <c r="F40" s="44">
        <f t="shared" si="2"/>
        <v>0</v>
      </c>
      <c r="G40" s="44">
        <f t="shared" si="3"/>
        <v>0</v>
      </c>
    </row>
    <row r="41" spans="1:7" s="45" customFormat="1">
      <c r="A41" s="27" t="s">
        <v>38</v>
      </c>
      <c r="B41" s="41" t="s">
        <v>57</v>
      </c>
      <c r="C41" s="29" t="s">
        <v>25</v>
      </c>
      <c r="D41" s="30">
        <f>'[1]Приложения 4.6'!C51</f>
        <v>0</v>
      </c>
      <c r="E41" s="30">
        <f>'[1]Приложения 4.6'!D51</f>
        <v>23.333333333333332</v>
      </c>
      <c r="F41" s="30">
        <f t="shared" si="2"/>
        <v>26.564999999999994</v>
      </c>
      <c r="G41" s="30">
        <f t="shared" si="3"/>
        <v>30.244252499999988</v>
      </c>
    </row>
    <row r="42" spans="1:7">
      <c r="A42" s="27" t="s">
        <v>40</v>
      </c>
      <c r="B42" s="41" t="s">
        <v>58</v>
      </c>
      <c r="C42" s="29" t="s">
        <v>25</v>
      </c>
      <c r="D42" s="30">
        <f>'[1]Приложения 4.6'!C52</f>
        <v>0</v>
      </c>
      <c r="E42" s="30">
        <f>'[1]Приложения 4.6'!D52</f>
        <v>225.24963666666667</v>
      </c>
      <c r="F42" s="30">
        <f t="shared" si="2"/>
        <v>256.44671134499998</v>
      </c>
      <c r="G42" s="30">
        <f t="shared" si="3"/>
        <v>291.96458086628246</v>
      </c>
    </row>
    <row r="43" spans="1:7">
      <c r="A43" s="27" t="s">
        <v>59</v>
      </c>
      <c r="B43" s="41" t="s">
        <v>60</v>
      </c>
      <c r="C43" s="29" t="s">
        <v>25</v>
      </c>
      <c r="D43" s="43">
        <f>'[1]Приложения 4.6'!C54</f>
        <v>0</v>
      </c>
      <c r="E43" s="43">
        <f>'[1]Приложения 4.6'!D54</f>
        <v>2500</v>
      </c>
      <c r="F43" s="30">
        <f t="shared" si="2"/>
        <v>2846.2499999999995</v>
      </c>
      <c r="G43" s="30">
        <f t="shared" si="3"/>
        <v>3240.4556249999991</v>
      </c>
    </row>
    <row r="44" spans="1:7">
      <c r="A44" s="35"/>
      <c r="B44" s="46" t="s">
        <v>61</v>
      </c>
      <c r="C44" s="37" t="s">
        <v>25</v>
      </c>
      <c r="D44" s="38">
        <f>SUM(D31:D33,D37:D43)</f>
        <v>6591.1231626035251</v>
      </c>
      <c r="E44" s="38">
        <f>SUM(E31:E33,E37:E43)</f>
        <v>10097.912863241831</v>
      </c>
      <c r="F44" s="38">
        <f>SUM(F31:F33,F37:F43)</f>
        <v>11496.473794800824</v>
      </c>
      <c r="G44" s="38">
        <f>SUM(G31:G33,G37:G43)</f>
        <v>13088.735415380736</v>
      </c>
    </row>
    <row r="45" spans="1:7">
      <c r="D45" s="47"/>
      <c r="E45" s="47"/>
      <c r="F45" s="47"/>
      <c r="G45" s="47"/>
    </row>
    <row r="47" spans="1:7" s="3" customFormat="1" ht="29.25" customHeight="1">
      <c r="A47" s="7" t="s">
        <v>62</v>
      </c>
      <c r="B47" s="7"/>
      <c r="C47" s="7"/>
      <c r="D47" s="7"/>
      <c r="E47" s="7"/>
      <c r="F47" s="7"/>
      <c r="G47" s="7"/>
    </row>
    <row r="48" spans="1:7" s="12" customFormat="1" ht="32.25" customHeight="1">
      <c r="A48" s="9" t="s">
        <v>6</v>
      </c>
      <c r="B48" s="9" t="s">
        <v>7</v>
      </c>
      <c r="C48" s="9" t="s">
        <v>8</v>
      </c>
      <c r="D48" s="10" t="s">
        <v>9</v>
      </c>
      <c r="E48" s="10" t="s">
        <v>10</v>
      </c>
      <c r="F48" s="10" t="s">
        <v>11</v>
      </c>
      <c r="G48" s="10" t="s">
        <v>12</v>
      </c>
    </row>
    <row r="49" spans="1:7" ht="31.5">
      <c r="A49" s="48" t="s">
        <v>63</v>
      </c>
      <c r="B49" s="49" t="s">
        <v>64</v>
      </c>
      <c r="C49" s="37" t="s">
        <v>25</v>
      </c>
      <c r="D49" s="50">
        <f>'[1]Приложения 4.6'!C59</f>
        <v>0</v>
      </c>
      <c r="E49" s="50">
        <f>'[1]Приложения 4.6'!D59</f>
        <v>5872.1847040000002</v>
      </c>
      <c r="F49" s="50">
        <v>0</v>
      </c>
      <c r="G49" s="50">
        <v>0</v>
      </c>
    </row>
    <row r="50" spans="1:7">
      <c r="A50" s="51"/>
      <c r="B50" s="51"/>
      <c r="C50" s="52"/>
      <c r="D50" s="53"/>
      <c r="E50" s="53"/>
      <c r="F50" s="53"/>
    </row>
    <row r="52" spans="1:7" s="3" customFormat="1" ht="29.25" customHeight="1">
      <c r="A52" s="7" t="s">
        <v>65</v>
      </c>
      <c r="B52" s="7"/>
      <c r="C52" s="7"/>
      <c r="D52" s="7"/>
      <c r="E52" s="7"/>
      <c r="F52" s="7"/>
      <c r="G52" s="7"/>
    </row>
    <row r="53" spans="1:7" s="12" customFormat="1" ht="32.25" customHeight="1">
      <c r="A53" s="9" t="s">
        <v>6</v>
      </c>
      <c r="B53" s="9" t="s">
        <v>7</v>
      </c>
      <c r="C53" s="9" t="s">
        <v>8</v>
      </c>
      <c r="D53" s="10" t="s">
        <v>9</v>
      </c>
      <c r="E53" s="10" t="s">
        <v>10</v>
      </c>
      <c r="F53" s="10" t="s">
        <v>11</v>
      </c>
      <c r="G53" s="10" t="s">
        <v>12</v>
      </c>
    </row>
    <row r="54" spans="1:7">
      <c r="A54" s="48" t="s">
        <v>67</v>
      </c>
      <c r="B54" s="46" t="s">
        <v>66</v>
      </c>
      <c r="C54" s="37" t="s">
        <v>25</v>
      </c>
      <c r="D54" s="38">
        <f>D49+D44+D26</f>
        <v>15743.218796861893</v>
      </c>
      <c r="E54" s="38">
        <f>E49+E44+E26</f>
        <v>36500.601406588394</v>
      </c>
      <c r="F54" s="38">
        <f>F49+F44+F26</f>
        <v>34870.452415896878</v>
      </c>
      <c r="G54" s="38">
        <f>G49+G44+G26</f>
        <v>39700.010075498591</v>
      </c>
    </row>
    <row r="55" spans="1:7">
      <c r="D55" s="47"/>
      <c r="E55" s="47"/>
      <c r="F55" s="47"/>
    </row>
    <row r="56" spans="1:7">
      <c r="D56" s="47"/>
      <c r="E56" s="47"/>
      <c r="F56" s="47"/>
    </row>
    <row r="57" spans="1:7">
      <c r="D57" s="6"/>
      <c r="E57" s="6"/>
    </row>
    <row r="60" spans="1:7">
      <c r="A60" s="6"/>
      <c r="B60" s="54"/>
      <c r="C60" s="54"/>
      <c r="D60" s="54"/>
      <c r="E60" s="6"/>
      <c r="F60" s="55"/>
    </row>
    <row r="68" spans="4:5">
      <c r="D68" s="56">
        <f>D54-'[1]Приложения 4.6'!C64</f>
        <v>0</v>
      </c>
      <c r="E68" s="56">
        <f>E54-'[1]Приложения 4.6'!D64</f>
        <v>0</v>
      </c>
    </row>
  </sheetData>
  <mergeCells count="8">
    <mergeCell ref="A47:G47"/>
    <mergeCell ref="A52:G52"/>
    <mergeCell ref="A15:G15"/>
    <mergeCell ref="A29:G29"/>
    <mergeCell ref="A3:G3"/>
    <mergeCell ref="A5:G5"/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53" fitToWidth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="60" zoomScaleNormal="70" workbookViewId="0">
      <selection activeCell="H1" sqref="H1:H65536"/>
    </sheetView>
  </sheetViews>
  <sheetFormatPr defaultRowHeight="15.75"/>
  <cols>
    <col min="1" max="1" width="6" style="26" customWidth="1"/>
    <col min="2" max="2" width="58.140625" style="26" customWidth="1"/>
    <col min="3" max="3" width="11" style="26" customWidth="1"/>
    <col min="4" max="4" width="16.5703125" style="26" customWidth="1"/>
    <col min="5" max="5" width="16.140625" style="26" customWidth="1"/>
    <col min="6" max="7" width="13.140625" style="26" customWidth="1"/>
    <col min="8" max="8" width="2.5703125" style="26" customWidth="1"/>
    <col min="9" max="9" width="6" style="26" customWidth="1"/>
    <col min="10" max="10" width="58.140625" style="26" customWidth="1"/>
    <col min="11" max="11" width="11" style="26" customWidth="1"/>
    <col min="12" max="12" width="16.5703125" style="26" customWidth="1"/>
    <col min="13" max="13" width="16.140625" style="26" customWidth="1"/>
    <col min="14" max="15" width="13.140625" style="26" customWidth="1"/>
    <col min="16" max="16" width="2.5703125" style="26" customWidth="1"/>
    <col min="17" max="17" width="6" style="26" customWidth="1"/>
    <col min="18" max="18" width="58.140625" style="26" customWidth="1"/>
    <col min="19" max="19" width="11" style="26" customWidth="1"/>
    <col min="20" max="20" width="16.5703125" style="26" customWidth="1"/>
    <col min="21" max="21" width="16.140625" style="26" customWidth="1"/>
    <col min="22" max="23" width="13.140625" style="26" customWidth="1"/>
    <col min="24" max="16384" width="9.140625" style="6"/>
  </cols>
  <sheetData>
    <row r="1" spans="1:23" s="3" customFormat="1" ht="18.75" customHeight="1">
      <c r="A1" s="1" t="s">
        <v>0</v>
      </c>
      <c r="B1" s="1"/>
      <c r="C1" s="1"/>
      <c r="D1" s="1"/>
      <c r="E1" s="1"/>
      <c r="F1" s="1"/>
      <c r="G1" s="1"/>
      <c r="H1" s="2"/>
      <c r="I1" s="1" t="s">
        <v>0</v>
      </c>
      <c r="J1" s="1"/>
      <c r="K1" s="1"/>
      <c r="L1" s="1"/>
      <c r="M1" s="1"/>
      <c r="N1" s="1"/>
      <c r="O1" s="1"/>
      <c r="P1" s="2"/>
      <c r="Q1" s="1" t="s">
        <v>0</v>
      </c>
      <c r="R1" s="1"/>
      <c r="S1" s="1"/>
      <c r="T1" s="1"/>
      <c r="U1" s="1"/>
      <c r="V1" s="1"/>
      <c r="W1" s="1"/>
    </row>
    <row r="2" spans="1:23" s="3" customFormat="1" ht="18.75" customHeight="1">
      <c r="A2" s="1" t="s">
        <v>1</v>
      </c>
      <c r="B2" s="1"/>
      <c r="C2" s="1"/>
      <c r="D2" s="1"/>
      <c r="E2" s="1"/>
      <c r="F2" s="1"/>
      <c r="G2" s="1"/>
      <c r="H2" s="2"/>
      <c r="I2" s="1" t="s">
        <v>1</v>
      </c>
      <c r="J2" s="1"/>
      <c r="K2" s="1"/>
      <c r="L2" s="1"/>
      <c r="M2" s="1"/>
      <c r="N2" s="1"/>
      <c r="O2" s="1"/>
      <c r="P2" s="2"/>
      <c r="Q2" s="1" t="s">
        <v>1</v>
      </c>
      <c r="R2" s="1"/>
      <c r="S2" s="1"/>
      <c r="T2" s="1"/>
      <c r="U2" s="1"/>
      <c r="V2" s="1"/>
      <c r="W2" s="1"/>
    </row>
    <row r="3" spans="1:23" s="3" customFormat="1" ht="18.75" customHeight="1">
      <c r="A3" s="1" t="s">
        <v>3</v>
      </c>
      <c r="B3" s="1"/>
      <c r="C3" s="1"/>
      <c r="D3" s="1"/>
      <c r="E3" s="1"/>
      <c r="F3" s="1"/>
      <c r="G3" s="1"/>
      <c r="H3" s="2"/>
      <c r="I3" s="1" t="s">
        <v>4</v>
      </c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1"/>
      <c r="V3" s="1"/>
      <c r="W3" s="1"/>
    </row>
    <row r="4" spans="1:23" ht="30" customHeight="1">
      <c r="A4" s="4"/>
      <c r="B4" s="5"/>
      <c r="C4" s="5"/>
      <c r="D4" s="5"/>
      <c r="E4" s="5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4"/>
      <c r="R4" s="5"/>
      <c r="S4" s="5"/>
      <c r="T4" s="5"/>
      <c r="U4" s="5"/>
      <c r="V4" s="5"/>
      <c r="W4" s="5"/>
    </row>
    <row r="5" spans="1:23" s="3" customFormat="1" ht="29.25" customHeight="1">
      <c r="A5" s="7" t="s">
        <v>5</v>
      </c>
      <c r="B5" s="7"/>
      <c r="C5" s="7"/>
      <c r="D5" s="7"/>
      <c r="E5" s="7"/>
      <c r="F5" s="7"/>
      <c r="G5" s="7"/>
      <c r="H5" s="8"/>
      <c r="I5" s="7" t="s">
        <v>5</v>
      </c>
      <c r="J5" s="7"/>
      <c r="K5" s="7"/>
      <c r="L5" s="7"/>
      <c r="M5" s="7"/>
      <c r="N5" s="7"/>
      <c r="O5" s="7"/>
      <c r="P5" s="8"/>
      <c r="Q5" s="7" t="s">
        <v>5</v>
      </c>
      <c r="R5" s="7"/>
      <c r="S5" s="7"/>
      <c r="T5" s="7"/>
      <c r="U5" s="7"/>
      <c r="V5" s="7"/>
      <c r="W5" s="7"/>
    </row>
    <row r="6" spans="1:23" s="12" customFormat="1" ht="32.25" customHeight="1">
      <c r="A6" s="9" t="s">
        <v>6</v>
      </c>
      <c r="B6" s="9" t="s">
        <v>7</v>
      </c>
      <c r="C6" s="9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1"/>
      <c r="I6" s="9" t="s">
        <v>6</v>
      </c>
      <c r="J6" s="9" t="s">
        <v>7</v>
      </c>
      <c r="K6" s="9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1"/>
      <c r="Q6" s="9" t="s">
        <v>6</v>
      </c>
      <c r="R6" s="9" t="s">
        <v>7</v>
      </c>
      <c r="S6" s="9" t="s">
        <v>8</v>
      </c>
      <c r="T6" s="10" t="s">
        <v>9</v>
      </c>
      <c r="U6" s="10" t="s">
        <v>10</v>
      </c>
      <c r="V6" s="10" t="s">
        <v>11</v>
      </c>
      <c r="W6" s="10" t="s">
        <v>12</v>
      </c>
    </row>
    <row r="7" spans="1:23">
      <c r="A7" s="13">
        <v>1</v>
      </c>
      <c r="B7" s="14" t="s">
        <v>13</v>
      </c>
      <c r="C7" s="15" t="s">
        <v>14</v>
      </c>
      <c r="D7" s="16" t="s">
        <v>15</v>
      </c>
      <c r="E7" s="17">
        <v>0.15</v>
      </c>
      <c r="F7" s="17">
        <f>E7</f>
        <v>0.15</v>
      </c>
      <c r="G7" s="17">
        <f>E7</f>
        <v>0.15</v>
      </c>
      <c r="H7" s="5"/>
      <c r="I7" s="13">
        <v>1</v>
      </c>
      <c r="J7" s="14" t="s">
        <v>13</v>
      </c>
      <c r="K7" s="15" t="s">
        <v>14</v>
      </c>
      <c r="L7" s="16" t="s">
        <v>15</v>
      </c>
      <c r="M7" s="17">
        <v>0.15</v>
      </c>
      <c r="N7" s="17">
        <f>M7</f>
        <v>0.15</v>
      </c>
      <c r="O7" s="17">
        <f>M7</f>
        <v>0.15</v>
      </c>
      <c r="P7" s="5"/>
      <c r="Q7" s="13">
        <v>1</v>
      </c>
      <c r="R7" s="14" t="s">
        <v>13</v>
      </c>
      <c r="S7" s="15" t="s">
        <v>14</v>
      </c>
      <c r="T7" s="16" t="s">
        <v>15</v>
      </c>
      <c r="U7" s="17">
        <v>0.15</v>
      </c>
      <c r="V7" s="17">
        <f>U7</f>
        <v>0.15</v>
      </c>
      <c r="W7" s="17">
        <f>U7</f>
        <v>0.15</v>
      </c>
    </row>
    <row r="8" spans="1:23">
      <c r="A8" s="13">
        <v>2</v>
      </c>
      <c r="B8" s="14" t="s">
        <v>16</v>
      </c>
      <c r="C8" s="15" t="s">
        <v>14</v>
      </c>
      <c r="D8" s="16" t="s">
        <v>15</v>
      </c>
      <c r="E8" s="18">
        <v>0.01</v>
      </c>
      <c r="F8" s="18">
        <v>0.01</v>
      </c>
      <c r="G8" s="18">
        <v>0.01</v>
      </c>
      <c r="H8" s="5"/>
      <c r="I8" s="13">
        <v>2</v>
      </c>
      <c r="J8" s="14" t="s">
        <v>16</v>
      </c>
      <c r="K8" s="15" t="s">
        <v>14</v>
      </c>
      <c r="L8" s="16" t="s">
        <v>15</v>
      </c>
      <c r="M8" s="18">
        <v>0.01</v>
      </c>
      <c r="N8" s="18">
        <v>0.01</v>
      </c>
      <c r="O8" s="18">
        <v>0.01</v>
      </c>
      <c r="P8" s="5"/>
      <c r="Q8" s="13">
        <v>2</v>
      </c>
      <c r="R8" s="14" t="s">
        <v>16</v>
      </c>
      <c r="S8" s="15" t="s">
        <v>14</v>
      </c>
      <c r="T8" s="16" t="s">
        <v>15</v>
      </c>
      <c r="U8" s="18">
        <v>0.01</v>
      </c>
      <c r="V8" s="18">
        <v>0.01</v>
      </c>
      <c r="W8" s="18">
        <v>0.01</v>
      </c>
    </row>
    <row r="9" spans="1:23">
      <c r="A9" s="13">
        <v>3</v>
      </c>
      <c r="B9" s="14" t="s">
        <v>17</v>
      </c>
      <c r="C9" s="15" t="s">
        <v>18</v>
      </c>
      <c r="D9" s="19">
        <f>'[1]Приложение 3.1'!K9</f>
        <v>0.95499999999999996</v>
      </c>
      <c r="E9" s="19">
        <f>'[1]Приложение 3.1'!L9</f>
        <v>0.95499999999999996</v>
      </c>
      <c r="F9" s="19">
        <f>E9</f>
        <v>0.95499999999999996</v>
      </c>
      <c r="G9" s="19">
        <f>F9</f>
        <v>0.95499999999999996</v>
      </c>
      <c r="H9" s="5"/>
      <c r="I9" s="13">
        <v>3</v>
      </c>
      <c r="J9" s="14" t="s">
        <v>17</v>
      </c>
      <c r="K9" s="15" t="s">
        <v>18</v>
      </c>
      <c r="L9" s="19">
        <f>'[1]Приложение 3.1'!R9</f>
        <v>0.1905</v>
      </c>
      <c r="M9" s="19">
        <f>'[1]Приложение 3.1'!S9</f>
        <v>0.1905</v>
      </c>
      <c r="N9" s="19">
        <f>M9</f>
        <v>0.1905</v>
      </c>
      <c r="O9" s="19">
        <f>N9</f>
        <v>0.1905</v>
      </c>
      <c r="P9" s="5"/>
      <c r="Q9" s="13">
        <v>3</v>
      </c>
      <c r="R9" s="14" t="s">
        <v>17</v>
      </c>
      <c r="S9" s="15" t="s">
        <v>18</v>
      </c>
      <c r="T9" s="19" t="e">
        <f>#REF!+D9+L9</f>
        <v>#REF!</v>
      </c>
      <c r="U9" s="19" t="e">
        <f>#REF!+E9+M9</f>
        <v>#REF!</v>
      </c>
      <c r="V9" s="19" t="e">
        <f>U9</f>
        <v>#REF!</v>
      </c>
      <c r="W9" s="19" t="e">
        <f>V9</f>
        <v>#REF!</v>
      </c>
    </row>
    <row r="10" spans="1:23">
      <c r="A10" s="13">
        <v>4</v>
      </c>
      <c r="B10" s="14" t="s">
        <v>19</v>
      </c>
      <c r="C10" s="15" t="s">
        <v>14</v>
      </c>
      <c r="D10" s="16" t="s">
        <v>15</v>
      </c>
      <c r="E10" s="20">
        <f>E9/D9-100%</f>
        <v>0</v>
      </c>
      <c r="F10" s="18">
        <f>F9/E9-100%</f>
        <v>0</v>
      </c>
      <c r="G10" s="18">
        <f>G9/F9-100%</f>
        <v>0</v>
      </c>
      <c r="H10" s="5"/>
      <c r="I10" s="13">
        <v>4</v>
      </c>
      <c r="J10" s="14" t="s">
        <v>19</v>
      </c>
      <c r="K10" s="15" t="s">
        <v>14</v>
      </c>
      <c r="L10" s="16" t="s">
        <v>15</v>
      </c>
      <c r="M10" s="20">
        <f>M9/L9-100%</f>
        <v>0</v>
      </c>
      <c r="N10" s="18">
        <f>N9/M9-100%</f>
        <v>0</v>
      </c>
      <c r="O10" s="18">
        <f>O9/N9-100%</f>
        <v>0</v>
      </c>
      <c r="P10" s="5"/>
      <c r="Q10" s="13">
        <v>4</v>
      </c>
      <c r="R10" s="14" t="s">
        <v>19</v>
      </c>
      <c r="S10" s="15" t="s">
        <v>14</v>
      </c>
      <c r="T10" s="16" t="s">
        <v>15</v>
      </c>
      <c r="U10" s="20" t="e">
        <f>U9/T9-100%</f>
        <v>#REF!</v>
      </c>
      <c r="V10" s="18" t="e">
        <f>V9/U9-100%</f>
        <v>#REF!</v>
      </c>
      <c r="W10" s="18" t="e">
        <f>W9/V9-100%</f>
        <v>#REF!</v>
      </c>
    </row>
    <row r="11" spans="1:23" ht="18" customHeight="1">
      <c r="A11" s="13">
        <v>5</v>
      </c>
      <c r="B11" s="21" t="s">
        <v>20</v>
      </c>
      <c r="C11" s="22"/>
      <c r="D11" s="16" t="s">
        <v>15</v>
      </c>
      <c r="E11" s="16">
        <v>0.75</v>
      </c>
      <c r="F11" s="16">
        <v>0.75</v>
      </c>
      <c r="G11" s="16">
        <v>0.75</v>
      </c>
      <c r="H11" s="5"/>
      <c r="I11" s="13">
        <v>5</v>
      </c>
      <c r="J11" s="21" t="s">
        <v>20</v>
      </c>
      <c r="K11" s="22"/>
      <c r="L11" s="16" t="s">
        <v>15</v>
      </c>
      <c r="M11" s="16">
        <v>0.75</v>
      </c>
      <c r="N11" s="16">
        <v>0.75</v>
      </c>
      <c r="O11" s="16">
        <v>0.75</v>
      </c>
      <c r="P11" s="5"/>
      <c r="Q11" s="13">
        <v>5</v>
      </c>
      <c r="R11" s="21" t="s">
        <v>20</v>
      </c>
      <c r="S11" s="22"/>
      <c r="T11" s="16" t="s">
        <v>15</v>
      </c>
      <c r="U11" s="16">
        <v>0.75</v>
      </c>
      <c r="V11" s="16">
        <v>0.75</v>
      </c>
      <c r="W11" s="16">
        <v>0.75</v>
      </c>
    </row>
    <row r="12" spans="1:23">
      <c r="A12" s="13">
        <v>6</v>
      </c>
      <c r="B12" s="23" t="s">
        <v>21</v>
      </c>
      <c r="C12" s="22"/>
      <c r="D12" s="16" t="s">
        <v>15</v>
      </c>
      <c r="E12" s="24">
        <f>(1+E7)*(1-E8)*(1+E10*E11)</f>
        <v>1.1384999999999998</v>
      </c>
      <c r="F12" s="24">
        <f>(1+F7)*(1-F8)*(1+F10*F11)</f>
        <v>1.1384999999999998</v>
      </c>
      <c r="G12" s="24">
        <f>(1+G7)*(1-G8)*(1+G10*G11)</f>
        <v>1.1384999999999998</v>
      </c>
      <c r="H12" s="5"/>
      <c r="I12" s="13">
        <v>6</v>
      </c>
      <c r="J12" s="23" t="s">
        <v>21</v>
      </c>
      <c r="K12" s="22"/>
      <c r="L12" s="16" t="s">
        <v>15</v>
      </c>
      <c r="M12" s="24">
        <f>(1+M7)*(1-M8)*(1+M10*M11)</f>
        <v>1.1384999999999998</v>
      </c>
      <c r="N12" s="24">
        <f>(1+N7)*(1-N8)*(1+N10*N11)</f>
        <v>1.1384999999999998</v>
      </c>
      <c r="O12" s="24">
        <f>(1+O7)*(1-O8)*(1+O10*O11)</f>
        <v>1.1384999999999998</v>
      </c>
      <c r="P12" s="5"/>
      <c r="Q12" s="13">
        <v>6</v>
      </c>
      <c r="R12" s="23" t="s">
        <v>21</v>
      </c>
      <c r="S12" s="22"/>
      <c r="T12" s="16" t="s">
        <v>15</v>
      </c>
      <c r="U12" s="24" t="e">
        <f>(1+U7)*(1-U8)*(1+U10*U11)</f>
        <v>#REF!</v>
      </c>
      <c r="V12" s="24" t="e">
        <f>(1+V7)*(1-V8)*(1+V10*V11)</f>
        <v>#REF!</v>
      </c>
      <c r="W12" s="24" t="e">
        <f>(1+W7)*(1-W8)*(1+W10*W11)</f>
        <v>#REF!</v>
      </c>
    </row>
    <row r="13" spans="1:23" ht="13.5" customHeight="1">
      <c r="A13" s="4"/>
      <c r="B13" s="5"/>
      <c r="C13" s="5"/>
      <c r="D13" s="5"/>
      <c r="E13" s="5"/>
      <c r="F13" s="5"/>
      <c r="G13" s="5"/>
      <c r="H13" s="5"/>
      <c r="I13" s="4"/>
      <c r="J13" s="5"/>
      <c r="K13" s="5"/>
      <c r="L13" s="5"/>
      <c r="M13" s="5"/>
      <c r="N13" s="5"/>
      <c r="O13" s="5"/>
      <c r="P13" s="5"/>
      <c r="Q13" s="4"/>
      <c r="R13" s="5"/>
      <c r="S13" s="5"/>
      <c r="T13" s="5"/>
      <c r="U13" s="5"/>
      <c r="V13" s="5"/>
      <c r="W13" s="5"/>
    </row>
    <row r="14" spans="1:23" ht="13.5" customHeight="1">
      <c r="A14" s="25"/>
      <c r="B14" s="25"/>
      <c r="C14" s="25"/>
      <c r="D14" s="25"/>
      <c r="E14" s="25"/>
      <c r="G14" s="25"/>
      <c r="H14" s="25"/>
      <c r="I14" s="25"/>
      <c r="J14" s="25"/>
      <c r="K14" s="25"/>
      <c r="L14" s="25"/>
      <c r="M14" s="25"/>
      <c r="O14" s="25"/>
      <c r="P14" s="25"/>
      <c r="Q14" s="25"/>
      <c r="R14" s="25"/>
      <c r="S14" s="25"/>
      <c r="T14" s="25"/>
      <c r="U14" s="25"/>
      <c r="W14" s="25"/>
    </row>
    <row r="15" spans="1:23" s="3" customFormat="1" ht="29.25" customHeight="1">
      <c r="A15" s="7" t="s">
        <v>22</v>
      </c>
      <c r="B15" s="7"/>
      <c r="C15" s="7"/>
      <c r="D15" s="7"/>
      <c r="E15" s="7"/>
      <c r="F15" s="7"/>
      <c r="G15" s="7"/>
      <c r="H15" s="8"/>
      <c r="I15" s="7" t="s">
        <v>22</v>
      </c>
      <c r="J15" s="7"/>
      <c r="K15" s="7"/>
      <c r="L15" s="7"/>
      <c r="M15" s="7"/>
      <c r="N15" s="7"/>
      <c r="O15" s="7"/>
      <c r="P15" s="8"/>
      <c r="Q15" s="7" t="s">
        <v>22</v>
      </c>
      <c r="R15" s="7"/>
      <c r="S15" s="7"/>
      <c r="T15" s="7"/>
      <c r="U15" s="7"/>
      <c r="V15" s="7"/>
      <c r="W15" s="7"/>
    </row>
    <row r="16" spans="1:23" s="12" customFormat="1" ht="32.25" customHeight="1">
      <c r="A16" s="9" t="s">
        <v>6</v>
      </c>
      <c r="B16" s="9" t="s">
        <v>7</v>
      </c>
      <c r="C16" s="9" t="s">
        <v>8</v>
      </c>
      <c r="D16" s="10" t="s">
        <v>9</v>
      </c>
      <c r="E16" s="10" t="s">
        <v>10</v>
      </c>
      <c r="F16" s="10" t="s">
        <v>11</v>
      </c>
      <c r="G16" s="10" t="s">
        <v>12</v>
      </c>
      <c r="H16" s="11"/>
      <c r="I16" s="9" t="s">
        <v>6</v>
      </c>
      <c r="J16" s="9" t="s">
        <v>7</v>
      </c>
      <c r="K16" s="9" t="s">
        <v>8</v>
      </c>
      <c r="L16" s="10" t="s">
        <v>9</v>
      </c>
      <c r="M16" s="10" t="s">
        <v>10</v>
      </c>
      <c r="N16" s="10" t="s">
        <v>11</v>
      </c>
      <c r="O16" s="10" t="s">
        <v>12</v>
      </c>
      <c r="P16" s="11"/>
      <c r="Q16" s="9" t="s">
        <v>6</v>
      </c>
      <c r="R16" s="9" t="s">
        <v>7</v>
      </c>
      <c r="S16" s="9" t="s">
        <v>8</v>
      </c>
      <c r="T16" s="10" t="s">
        <v>9</v>
      </c>
      <c r="U16" s="10" t="s">
        <v>10</v>
      </c>
      <c r="V16" s="10" t="s">
        <v>11</v>
      </c>
      <c r="W16" s="10" t="s">
        <v>12</v>
      </c>
    </row>
    <row r="17" spans="1:23">
      <c r="A17" s="27" t="s">
        <v>23</v>
      </c>
      <c r="B17" s="28" t="s">
        <v>24</v>
      </c>
      <c r="C17" s="29" t="s">
        <v>25</v>
      </c>
      <c r="D17" s="30">
        <f>'[1]Приложения 4.6'!H10</f>
        <v>1901.5</v>
      </c>
      <c r="E17" s="30">
        <f>'[1]Приложения 4.6'!I10</f>
        <v>3132.2102932500006</v>
      </c>
      <c r="F17" s="30">
        <f>E17*$F$12</f>
        <v>3566.0214188651253</v>
      </c>
      <c r="G17" s="30">
        <f>F17*$G$12</f>
        <v>4059.9153853779444</v>
      </c>
      <c r="H17" s="31"/>
      <c r="I17" s="27" t="s">
        <v>23</v>
      </c>
      <c r="J17" s="28" t="s">
        <v>24</v>
      </c>
      <c r="K17" s="29" t="s">
        <v>25</v>
      </c>
      <c r="L17" s="30">
        <f>'[1]Приложения 4.6'!M10</f>
        <v>0</v>
      </c>
      <c r="M17" s="30">
        <f>'[1]Приложения 4.6'!N10</f>
        <v>1090.5860644166669</v>
      </c>
      <c r="N17" s="30" t="e">
        <f>M17*#REF!</f>
        <v>#REF!</v>
      </c>
      <c r="O17" s="30" t="e">
        <f>N17*#REF!</f>
        <v>#REF!</v>
      </c>
      <c r="P17" s="31"/>
      <c r="Q17" s="27" t="s">
        <v>23</v>
      </c>
      <c r="R17" s="28" t="s">
        <v>24</v>
      </c>
      <c r="S17" s="29" t="s">
        <v>25</v>
      </c>
      <c r="T17" s="30" t="e">
        <f>#REF!+D17+L17</f>
        <v>#REF!</v>
      </c>
      <c r="U17" s="30" t="e">
        <f>#REF!+E17+M17</f>
        <v>#REF!</v>
      </c>
      <c r="V17" s="30" t="e">
        <f>U17*#REF!</f>
        <v>#REF!</v>
      </c>
      <c r="W17" s="30" t="e">
        <f>V17*#REF!</f>
        <v>#REF!</v>
      </c>
    </row>
    <row r="18" spans="1:23">
      <c r="A18" s="27" t="s">
        <v>26</v>
      </c>
      <c r="B18" s="28" t="s">
        <v>27</v>
      </c>
      <c r="C18" s="29" t="s">
        <v>25</v>
      </c>
      <c r="D18" s="30">
        <f>'[1]Приложения 4.6'!H20</f>
        <v>10260.195765712064</v>
      </c>
      <c r="E18" s="30">
        <f>'[1]Приложения 4.6'!I20</f>
        <v>15938.689604297568</v>
      </c>
      <c r="F18" s="30">
        <f t="shared" ref="F18:F25" si="0">E18*$F$12</f>
        <v>18146.198114492778</v>
      </c>
      <c r="G18" s="30">
        <f t="shared" ref="G18:G25" si="1">F18*$G$12</f>
        <v>20659.446553350026</v>
      </c>
      <c r="H18" s="31"/>
      <c r="I18" s="27" t="s">
        <v>26</v>
      </c>
      <c r="J18" s="28" t="s">
        <v>27</v>
      </c>
      <c r="K18" s="29" t="s">
        <v>25</v>
      </c>
      <c r="L18" s="30">
        <f>'[1]Приложения 4.6'!M20</f>
        <v>0</v>
      </c>
      <c r="M18" s="30">
        <f>'[1]Приложения 4.6'!N20</f>
        <v>5884.165649112696</v>
      </c>
      <c r="N18" s="30" t="e">
        <f>M18*#REF!</f>
        <v>#REF!</v>
      </c>
      <c r="O18" s="30" t="e">
        <f>N18*#REF!</f>
        <v>#REF!</v>
      </c>
      <c r="P18" s="31"/>
      <c r="Q18" s="27" t="s">
        <v>26</v>
      </c>
      <c r="R18" s="28" t="s">
        <v>27</v>
      </c>
      <c r="S18" s="29" t="s">
        <v>25</v>
      </c>
      <c r="T18" s="30" t="e">
        <f>#REF!+D18+L18</f>
        <v>#REF!</v>
      </c>
      <c r="U18" s="30" t="e">
        <f>#REF!+E18+M18</f>
        <v>#REF!</v>
      </c>
      <c r="V18" s="30" t="e">
        <f>U18*#REF!</f>
        <v>#REF!</v>
      </c>
      <c r="W18" s="30" t="e">
        <f>V18*#REF!</f>
        <v>#REF!</v>
      </c>
    </row>
    <row r="19" spans="1:23" ht="31.5">
      <c r="A19" s="27" t="s">
        <v>28</v>
      </c>
      <c r="B19" s="32" t="s">
        <v>29</v>
      </c>
      <c r="C19" s="29" t="s">
        <v>25</v>
      </c>
      <c r="D19" s="30">
        <f>'[1]Приложения 4.6'!H22</f>
        <v>5759.14</v>
      </c>
      <c r="E19" s="30">
        <f>'[1]Приложения 4.6'!I22</f>
        <v>1729.046</v>
      </c>
      <c r="F19" s="30">
        <f t="shared" si="0"/>
        <v>1968.5188709999998</v>
      </c>
      <c r="G19" s="30">
        <f t="shared" si="1"/>
        <v>2241.1587346334995</v>
      </c>
      <c r="H19" s="25"/>
      <c r="I19" s="27" t="s">
        <v>28</v>
      </c>
      <c r="J19" s="32" t="s">
        <v>29</v>
      </c>
      <c r="K19" s="29" t="s">
        <v>25</v>
      </c>
      <c r="L19" s="30">
        <f>'[1]Приложения 4.6'!M22</f>
        <v>0</v>
      </c>
      <c r="M19" s="30">
        <f>'[1]Приложения 4.6'!N22</f>
        <v>1938.5229999999999</v>
      </c>
      <c r="N19" s="30" t="e">
        <f>M19*#REF!</f>
        <v>#REF!</v>
      </c>
      <c r="O19" s="30" t="e">
        <f>N19*#REF!</f>
        <v>#REF!</v>
      </c>
      <c r="P19" s="25"/>
      <c r="Q19" s="27" t="s">
        <v>28</v>
      </c>
      <c r="R19" s="32" t="s">
        <v>29</v>
      </c>
      <c r="S19" s="29" t="s">
        <v>25</v>
      </c>
      <c r="T19" s="30" t="e">
        <f>#REF!+D19+L19</f>
        <v>#REF!</v>
      </c>
      <c r="U19" s="30" t="e">
        <f>#REF!+E19+M19</f>
        <v>#REF!</v>
      </c>
      <c r="V19" s="30" t="e">
        <f>U19*#REF!</f>
        <v>#REF!</v>
      </c>
      <c r="W19" s="30" t="e">
        <f>V19*#REF!</f>
        <v>#REF!</v>
      </c>
    </row>
    <row r="20" spans="1:23" ht="70.5" customHeight="1">
      <c r="A20" s="27" t="s">
        <v>30</v>
      </c>
      <c r="B20" s="33" t="s">
        <v>31</v>
      </c>
      <c r="C20" s="29" t="s">
        <v>25</v>
      </c>
      <c r="D20" s="30">
        <f>'[1]Приложения 4.6'!H25</f>
        <v>170</v>
      </c>
      <c r="E20" s="30">
        <f>'[1]Приложения 4.6'!I25</f>
        <v>145</v>
      </c>
      <c r="F20" s="30">
        <f t="shared" si="0"/>
        <v>165.08249999999998</v>
      </c>
      <c r="G20" s="30">
        <f t="shared" si="1"/>
        <v>187.94642624999994</v>
      </c>
      <c r="H20" s="34"/>
      <c r="I20" s="27" t="s">
        <v>30</v>
      </c>
      <c r="J20" s="33" t="s">
        <v>31</v>
      </c>
      <c r="K20" s="29" t="s">
        <v>25</v>
      </c>
      <c r="L20" s="30">
        <f>'[1]Приложения 4.6'!M25</f>
        <v>0</v>
      </c>
      <c r="M20" s="30">
        <f>'[1]Приложения 4.6'!N25</f>
        <v>290</v>
      </c>
      <c r="N20" s="30" t="e">
        <f>M20*#REF!</f>
        <v>#REF!</v>
      </c>
      <c r="O20" s="30" t="e">
        <f>N20*#REF!</f>
        <v>#REF!</v>
      </c>
      <c r="P20" s="34"/>
      <c r="Q20" s="27" t="s">
        <v>30</v>
      </c>
      <c r="R20" s="33" t="s">
        <v>31</v>
      </c>
      <c r="S20" s="29" t="s">
        <v>25</v>
      </c>
      <c r="T20" s="30" t="e">
        <f>#REF!+D20+L20</f>
        <v>#REF!</v>
      </c>
      <c r="U20" s="30" t="e">
        <f>#REF!+E20+M20</f>
        <v>#REF!</v>
      </c>
      <c r="V20" s="30" t="e">
        <f>U20*#REF!</f>
        <v>#REF!</v>
      </c>
      <c r="W20" s="30" t="e">
        <f>V20*#REF!</f>
        <v>#REF!</v>
      </c>
    </row>
    <row r="21" spans="1:23" ht="84.75" customHeight="1">
      <c r="A21" s="27" t="s">
        <v>32</v>
      </c>
      <c r="B21" s="33" t="s">
        <v>33</v>
      </c>
      <c r="C21" s="29" t="s">
        <v>25</v>
      </c>
      <c r="D21" s="30">
        <f>'[1]Приложения 4.6'!H27</f>
        <v>641.44000000000005</v>
      </c>
      <c r="E21" s="30">
        <f>'[1]Приложения 4.6'!I27</f>
        <v>4615.8628587468929</v>
      </c>
      <c r="F21" s="30">
        <f t="shared" si="0"/>
        <v>5255.1598646833372</v>
      </c>
      <c r="G21" s="30">
        <f t="shared" si="1"/>
        <v>5982.9995059419789</v>
      </c>
      <c r="H21" s="34"/>
      <c r="I21" s="27" t="s">
        <v>32</v>
      </c>
      <c r="J21" s="33" t="s">
        <v>33</v>
      </c>
      <c r="K21" s="29" t="s">
        <v>25</v>
      </c>
      <c r="L21" s="30">
        <f>'[1]Приложения 4.6'!M27</f>
        <v>0</v>
      </c>
      <c r="M21" s="30">
        <f>'[1]Приложения 4.6'!N27</f>
        <v>1482.7452467009416</v>
      </c>
      <c r="N21" s="30" t="e">
        <f>M21*#REF!</f>
        <v>#REF!</v>
      </c>
      <c r="O21" s="30" t="e">
        <f>N21*#REF!</f>
        <v>#REF!</v>
      </c>
      <c r="P21" s="34"/>
      <c r="Q21" s="27" t="s">
        <v>32</v>
      </c>
      <c r="R21" s="33" t="s">
        <v>33</v>
      </c>
      <c r="S21" s="29" t="s">
        <v>25</v>
      </c>
      <c r="T21" s="30" t="e">
        <f>#REF!+D21+L21</f>
        <v>#REF!</v>
      </c>
      <c r="U21" s="30" t="e">
        <f>#REF!+E21+M21</f>
        <v>#REF!</v>
      </c>
      <c r="V21" s="30" t="e">
        <f>U21*#REF!</f>
        <v>#REF!</v>
      </c>
      <c r="W21" s="30" t="e">
        <f>V21*#REF!</f>
        <v>#REF!</v>
      </c>
    </row>
    <row r="22" spans="1:23">
      <c r="A22" s="27" t="s">
        <v>34</v>
      </c>
      <c r="B22" s="33" t="s">
        <v>35</v>
      </c>
      <c r="C22" s="29" t="s">
        <v>25</v>
      </c>
      <c r="D22" s="30">
        <f>'[1]Приложения 4.6'!H38</f>
        <v>0</v>
      </c>
      <c r="E22" s="30">
        <f>'[1]Приложения 4.6'!I38</f>
        <v>69</v>
      </c>
      <c r="F22" s="30">
        <f t="shared" si="0"/>
        <v>78.556499999999986</v>
      </c>
      <c r="G22" s="30">
        <f t="shared" si="1"/>
        <v>89.436575249999976</v>
      </c>
      <c r="H22" s="34"/>
      <c r="I22" s="27" t="s">
        <v>34</v>
      </c>
      <c r="J22" s="33" t="s">
        <v>35</v>
      </c>
      <c r="K22" s="29" t="s">
        <v>25</v>
      </c>
      <c r="L22" s="30">
        <f>'[1]Приложения 4.6'!M38</f>
        <v>0</v>
      </c>
      <c r="M22" s="30">
        <f>'[1]Приложения 4.6'!N38</f>
        <v>23</v>
      </c>
      <c r="N22" s="30" t="e">
        <f>M22*#REF!</f>
        <v>#REF!</v>
      </c>
      <c r="O22" s="30" t="e">
        <f>N22*#REF!</f>
        <v>#REF!</v>
      </c>
      <c r="P22" s="34"/>
      <c r="Q22" s="27" t="s">
        <v>34</v>
      </c>
      <c r="R22" s="33" t="s">
        <v>35</v>
      </c>
      <c r="S22" s="29" t="s">
        <v>25</v>
      </c>
      <c r="T22" s="30" t="e">
        <f>#REF!+D22+L22</f>
        <v>#REF!</v>
      </c>
      <c r="U22" s="30" t="e">
        <f>#REF!+E22+M22</f>
        <v>#REF!</v>
      </c>
      <c r="V22" s="30" t="e">
        <f>U22*#REF!</f>
        <v>#REF!</v>
      </c>
      <c r="W22" s="30" t="e">
        <f>V22*#REF!</f>
        <v>#REF!</v>
      </c>
    </row>
    <row r="23" spans="1:23" ht="47.25">
      <c r="A23" s="27" t="s">
        <v>36</v>
      </c>
      <c r="B23" s="33" t="s">
        <v>37</v>
      </c>
      <c r="C23" s="29" t="s">
        <v>25</v>
      </c>
      <c r="D23" s="30">
        <f>'[1]Приложения 4.6'!H39</f>
        <v>0</v>
      </c>
      <c r="E23" s="30">
        <f>'[1]Приложения 4.6'!I39</f>
        <v>1409</v>
      </c>
      <c r="F23" s="30">
        <f t="shared" si="0"/>
        <v>1604.1464999999998</v>
      </c>
      <c r="G23" s="30">
        <f t="shared" si="1"/>
        <v>1826.3207902499996</v>
      </c>
      <c r="H23" s="34"/>
      <c r="I23" s="27" t="s">
        <v>36</v>
      </c>
      <c r="J23" s="33" t="s">
        <v>37</v>
      </c>
      <c r="K23" s="29" t="s">
        <v>25</v>
      </c>
      <c r="L23" s="30">
        <f>'[1]Приложения 4.6'!M39</f>
        <v>0</v>
      </c>
      <c r="M23" s="30">
        <f>'[1]Приложения 4.6'!N39</f>
        <v>1288.3333333333333</v>
      </c>
      <c r="N23" s="30" t="e">
        <f>M23*#REF!</f>
        <v>#REF!</v>
      </c>
      <c r="O23" s="30" t="e">
        <f>N23*#REF!</f>
        <v>#REF!</v>
      </c>
      <c r="P23" s="34"/>
      <c r="Q23" s="27" t="s">
        <v>36</v>
      </c>
      <c r="R23" s="33" t="s">
        <v>37</v>
      </c>
      <c r="S23" s="29" t="s">
        <v>25</v>
      </c>
      <c r="T23" s="30" t="e">
        <f>#REF!+D23+L23</f>
        <v>#REF!</v>
      </c>
      <c r="U23" s="30" t="e">
        <f>#REF!+E23+M23</f>
        <v>#REF!</v>
      </c>
      <c r="V23" s="30" t="e">
        <f>U23*#REF!</f>
        <v>#REF!</v>
      </c>
      <c r="W23" s="30" t="e">
        <f>V23*#REF!</f>
        <v>#REF!</v>
      </c>
    </row>
    <row r="24" spans="1:23" ht="31.5">
      <c r="A24" s="27" t="s">
        <v>38</v>
      </c>
      <c r="B24" s="33" t="s">
        <v>39</v>
      </c>
      <c r="C24" s="29" t="s">
        <v>25</v>
      </c>
      <c r="D24" s="30">
        <f>'[1]Приложения 4.6'!H40</f>
        <v>0</v>
      </c>
      <c r="E24" s="30">
        <f>'[1]Приложения 4.6'!I40</f>
        <v>660.46699999999998</v>
      </c>
      <c r="F24" s="30">
        <f t="shared" si="0"/>
        <v>751.94167949999985</v>
      </c>
      <c r="G24" s="30">
        <f t="shared" si="1"/>
        <v>856.08560211074973</v>
      </c>
      <c r="H24" s="34"/>
      <c r="I24" s="27" t="s">
        <v>38</v>
      </c>
      <c r="J24" s="33" t="s">
        <v>39</v>
      </c>
      <c r="K24" s="29" t="s">
        <v>25</v>
      </c>
      <c r="L24" s="30">
        <f>'[1]Приложения 4.6'!M40</f>
        <v>0</v>
      </c>
      <c r="M24" s="30">
        <f>'[1]Приложения 4.6'!N40</f>
        <v>220.15566666666666</v>
      </c>
      <c r="N24" s="30" t="e">
        <f>M24*#REF!</f>
        <v>#REF!</v>
      </c>
      <c r="O24" s="30" t="e">
        <f>N24*#REF!</f>
        <v>#REF!</v>
      </c>
      <c r="P24" s="34"/>
      <c r="Q24" s="27" t="s">
        <v>38</v>
      </c>
      <c r="R24" s="33" t="s">
        <v>39</v>
      </c>
      <c r="S24" s="29" t="s">
        <v>25</v>
      </c>
      <c r="T24" s="30" t="e">
        <f>#REF!+D24+L24</f>
        <v>#REF!</v>
      </c>
      <c r="U24" s="30" t="e">
        <f>#REF!+E24+M24</f>
        <v>#REF!</v>
      </c>
      <c r="V24" s="30" t="e">
        <f>U24*#REF!</f>
        <v>#REF!</v>
      </c>
      <c r="W24" s="30" t="e">
        <f>V24*#REF!</f>
        <v>#REF!</v>
      </c>
    </row>
    <row r="25" spans="1:23">
      <c r="A25" s="27" t="s">
        <v>40</v>
      </c>
      <c r="B25" s="33" t="s">
        <v>41</v>
      </c>
      <c r="C25" s="29" t="s">
        <v>25</v>
      </c>
      <c r="D25" s="30">
        <f>'[1]Приложения 4.6'!H55</f>
        <v>0</v>
      </c>
      <c r="E25" s="30">
        <f>'[1]Приложения 4.6'!I55</f>
        <v>53</v>
      </c>
      <c r="F25" s="30">
        <f t="shared" si="0"/>
        <v>60.340499999999992</v>
      </c>
      <c r="G25" s="30">
        <f t="shared" si="1"/>
        <v>68.697659249999987</v>
      </c>
      <c r="H25" s="34"/>
      <c r="I25" s="27" t="s">
        <v>40</v>
      </c>
      <c r="J25" s="33" t="s">
        <v>41</v>
      </c>
      <c r="K25" s="29" t="s">
        <v>25</v>
      </c>
      <c r="L25" s="30">
        <f>'[1]Приложения 4.6'!M55</f>
        <v>0</v>
      </c>
      <c r="M25" s="30">
        <f>'[1]Приложения 4.6'!N55</f>
        <v>17.666666666666668</v>
      </c>
      <c r="N25" s="30" t="e">
        <f>M25*#REF!</f>
        <v>#REF!</v>
      </c>
      <c r="O25" s="30" t="e">
        <f>N25*#REF!</f>
        <v>#REF!</v>
      </c>
      <c r="P25" s="34"/>
      <c r="Q25" s="27" t="s">
        <v>40</v>
      </c>
      <c r="R25" s="33" t="s">
        <v>41</v>
      </c>
      <c r="S25" s="29" t="s">
        <v>25</v>
      </c>
      <c r="T25" s="30" t="e">
        <f>#REF!+D25+L25</f>
        <v>#REF!</v>
      </c>
      <c r="U25" s="30" t="e">
        <f>#REF!+E25+M25</f>
        <v>#REF!</v>
      </c>
      <c r="V25" s="30" t="e">
        <f>U25*#REF!</f>
        <v>#REF!</v>
      </c>
      <c r="W25" s="30" t="e">
        <f>V25*#REF!</f>
        <v>#REF!</v>
      </c>
    </row>
    <row r="26" spans="1:23">
      <c r="A26" s="35"/>
      <c r="B26" s="36" t="s">
        <v>42</v>
      </c>
      <c r="C26" s="37" t="s">
        <v>25</v>
      </c>
      <c r="D26" s="38">
        <f>SUM(D17:D25)</f>
        <v>18732.275765712064</v>
      </c>
      <c r="E26" s="38">
        <f>SUM(E17:E25)</f>
        <v>27752.275756294461</v>
      </c>
      <c r="F26" s="38">
        <f>SUM(F17:F25)</f>
        <v>31595.965948541238</v>
      </c>
      <c r="G26" s="38">
        <f>SUM(G17:G25)</f>
        <v>35972.007232414195</v>
      </c>
      <c r="H26" s="34"/>
      <c r="I26" s="35"/>
      <c r="J26" s="36" t="s">
        <v>42</v>
      </c>
      <c r="K26" s="37" t="s">
        <v>25</v>
      </c>
      <c r="L26" s="38">
        <f>SUM(L17:L25)</f>
        <v>0</v>
      </c>
      <c r="M26" s="38">
        <f>SUM(M17:M25)</f>
        <v>12235.175626896971</v>
      </c>
      <c r="N26" s="38" t="e">
        <f>SUM(N17:N25)</f>
        <v>#REF!</v>
      </c>
      <c r="O26" s="38" t="e">
        <f>SUM(O17:O25)</f>
        <v>#REF!</v>
      </c>
      <c r="P26" s="34"/>
      <c r="Q26" s="35"/>
      <c r="R26" s="36" t="s">
        <v>42</v>
      </c>
      <c r="S26" s="37" t="s">
        <v>25</v>
      </c>
      <c r="T26" s="38" t="e">
        <f>SUM(T17:T25)</f>
        <v>#REF!</v>
      </c>
      <c r="U26" s="38" t="e">
        <f>SUM(U17:U25)</f>
        <v>#REF!</v>
      </c>
      <c r="V26" s="38" t="e">
        <f>SUM(V17:V25)</f>
        <v>#REF!</v>
      </c>
      <c r="W26" s="38" t="e">
        <f>SUM(W17:W25)</f>
        <v>#REF!</v>
      </c>
    </row>
    <row r="27" spans="1:23">
      <c r="A27" s="39"/>
      <c r="B27" s="40"/>
      <c r="C27" s="34"/>
      <c r="D27" s="34"/>
      <c r="E27" s="34"/>
      <c r="F27" s="34"/>
      <c r="G27" s="34"/>
      <c r="H27" s="34"/>
      <c r="I27" s="39"/>
      <c r="J27" s="40"/>
      <c r="K27" s="34"/>
      <c r="L27" s="34"/>
      <c r="M27" s="34"/>
      <c r="N27" s="34"/>
      <c r="O27" s="34"/>
      <c r="P27" s="34"/>
      <c r="Q27" s="39"/>
      <c r="R27" s="40"/>
      <c r="S27" s="34"/>
      <c r="T27" s="34"/>
      <c r="U27" s="34"/>
      <c r="V27" s="34"/>
      <c r="W27" s="34"/>
    </row>
    <row r="28" spans="1:23" ht="13.5" customHeight="1">
      <c r="A28" s="34"/>
      <c r="B28" s="34"/>
      <c r="C28" s="34"/>
      <c r="D28" s="34"/>
      <c r="E28" s="34"/>
      <c r="G28" s="34"/>
      <c r="H28" s="34"/>
      <c r="I28" s="34"/>
      <c r="J28" s="34"/>
      <c r="K28" s="34"/>
      <c r="L28" s="34"/>
      <c r="M28" s="34"/>
      <c r="O28" s="34"/>
      <c r="P28" s="34"/>
      <c r="Q28" s="34"/>
      <c r="R28" s="34"/>
      <c r="S28" s="34"/>
      <c r="T28" s="34"/>
      <c r="U28" s="34"/>
      <c r="W28" s="34"/>
    </row>
    <row r="29" spans="1:23" s="3" customFormat="1" ht="29.25" customHeight="1">
      <c r="A29" s="7" t="s">
        <v>43</v>
      </c>
      <c r="B29" s="7"/>
      <c r="C29" s="7"/>
      <c r="D29" s="7"/>
      <c r="E29" s="7"/>
      <c r="F29" s="7"/>
      <c r="G29" s="7"/>
      <c r="H29" s="8"/>
      <c r="I29" s="7" t="s">
        <v>43</v>
      </c>
      <c r="J29" s="7"/>
      <c r="K29" s="7"/>
      <c r="L29" s="7"/>
      <c r="M29" s="7"/>
      <c r="N29" s="7"/>
      <c r="O29" s="7"/>
      <c r="P29" s="8"/>
      <c r="Q29" s="7" t="s">
        <v>43</v>
      </c>
      <c r="R29" s="7"/>
      <c r="S29" s="7"/>
      <c r="T29" s="7"/>
      <c r="U29" s="7"/>
      <c r="V29" s="7"/>
      <c r="W29" s="7"/>
    </row>
    <row r="30" spans="1:23" s="12" customFormat="1" ht="32.25" customHeight="1">
      <c r="A30" s="9" t="s">
        <v>6</v>
      </c>
      <c r="B30" s="9" t="s">
        <v>7</v>
      </c>
      <c r="C30" s="9" t="s">
        <v>8</v>
      </c>
      <c r="D30" s="10" t="s">
        <v>9</v>
      </c>
      <c r="E30" s="10" t="s">
        <v>10</v>
      </c>
      <c r="F30" s="10" t="s">
        <v>11</v>
      </c>
      <c r="G30" s="10" t="s">
        <v>12</v>
      </c>
      <c r="H30" s="11"/>
      <c r="I30" s="9" t="s">
        <v>6</v>
      </c>
      <c r="J30" s="9" t="s">
        <v>7</v>
      </c>
      <c r="K30" s="9" t="s">
        <v>8</v>
      </c>
      <c r="L30" s="10" t="s">
        <v>9</v>
      </c>
      <c r="M30" s="10" t="s">
        <v>10</v>
      </c>
      <c r="N30" s="10" t="s">
        <v>11</v>
      </c>
      <c r="O30" s="10" t="s">
        <v>12</v>
      </c>
      <c r="P30" s="11"/>
      <c r="Q30" s="9" t="s">
        <v>6</v>
      </c>
      <c r="R30" s="9" t="s">
        <v>7</v>
      </c>
      <c r="S30" s="9" t="s">
        <v>8</v>
      </c>
      <c r="T30" s="10" t="s">
        <v>9</v>
      </c>
      <c r="U30" s="10" t="s">
        <v>10</v>
      </c>
      <c r="V30" s="10" t="s">
        <v>11</v>
      </c>
      <c r="W30" s="10" t="s">
        <v>12</v>
      </c>
    </row>
    <row r="31" spans="1:23" ht="13.5" customHeight="1">
      <c r="A31" s="27" t="s">
        <v>23</v>
      </c>
      <c r="B31" s="41" t="s">
        <v>44</v>
      </c>
      <c r="C31" s="29" t="s">
        <v>25</v>
      </c>
      <c r="D31" s="30">
        <f>'[1]Приложения 4.6'!H14</f>
        <v>3909.2614424748995</v>
      </c>
      <c r="E31" s="30">
        <f>'[1]Приложения 4.6'!I14</f>
        <v>4726.5030379426726</v>
      </c>
      <c r="F31" s="30">
        <f t="shared" ref="F31:F32" si="2">E31*$F$12</f>
        <v>5381.1237086977317</v>
      </c>
      <c r="G31" s="30">
        <f t="shared" ref="G31:G32" si="3">F31*$G$12</f>
        <v>6126.4093423523664</v>
      </c>
      <c r="H31" s="25"/>
      <c r="I31" s="27" t="s">
        <v>23</v>
      </c>
      <c r="J31" s="41" t="s">
        <v>44</v>
      </c>
      <c r="K31" s="29" t="s">
        <v>25</v>
      </c>
      <c r="L31" s="30">
        <f>'[1]Приложения 4.6'!M14</f>
        <v>0</v>
      </c>
      <c r="M31" s="30">
        <f>'[1]Приложения 4.6'!N14</f>
        <v>9043.6655985070374</v>
      </c>
      <c r="N31" s="30" t="e">
        <f>M31*#REF!</f>
        <v>#REF!</v>
      </c>
      <c r="O31" s="30" t="e">
        <f>N31*#REF!</f>
        <v>#REF!</v>
      </c>
      <c r="P31" s="25"/>
      <c r="Q31" s="27" t="s">
        <v>23</v>
      </c>
      <c r="R31" s="41" t="s">
        <v>44</v>
      </c>
      <c r="S31" s="29" t="s">
        <v>25</v>
      </c>
      <c r="T31" s="30" t="e">
        <f>#REF!+D31+L31</f>
        <v>#REF!</v>
      </c>
      <c r="U31" s="30" t="e">
        <f>#REF!+E31+M31</f>
        <v>#REF!</v>
      </c>
      <c r="V31" s="30" t="e">
        <f>U31*#REF!</f>
        <v>#REF!</v>
      </c>
      <c r="W31" s="30" t="e">
        <f>V31*#REF!</f>
        <v>#REF!</v>
      </c>
    </row>
    <row r="32" spans="1:23" ht="13.5" customHeight="1">
      <c r="A32" s="27" t="s">
        <v>26</v>
      </c>
      <c r="B32" s="41" t="s">
        <v>45</v>
      </c>
      <c r="C32" s="29" t="s">
        <v>25</v>
      </c>
      <c r="D32" s="30">
        <f>'[1]Приложения 4.6'!H31</f>
        <v>3523.0301131850447</v>
      </c>
      <c r="E32" s="30">
        <f>'[1]Приложения 4.6'!I31</f>
        <v>2590.8027638008125</v>
      </c>
      <c r="F32" s="30">
        <f t="shared" si="2"/>
        <v>2949.6289465872246</v>
      </c>
      <c r="G32" s="30">
        <f t="shared" si="3"/>
        <v>3358.1525556895549</v>
      </c>
      <c r="H32" s="25"/>
      <c r="I32" s="27" t="s">
        <v>26</v>
      </c>
      <c r="J32" s="41" t="s">
        <v>45</v>
      </c>
      <c r="K32" s="29" t="s">
        <v>25</v>
      </c>
      <c r="L32" s="30">
        <f>'[1]Приложения 4.6'!M31</f>
        <v>0</v>
      </c>
      <c r="M32" s="30">
        <f>'[1]Приложения 4.6'!N31</f>
        <v>2469.387990246888</v>
      </c>
      <c r="N32" s="30" t="e">
        <f>M32*#REF!</f>
        <v>#REF!</v>
      </c>
      <c r="O32" s="30" t="e">
        <f>N32*#REF!</f>
        <v>#REF!</v>
      </c>
      <c r="P32" s="25"/>
      <c r="Q32" s="27" t="s">
        <v>26</v>
      </c>
      <c r="R32" s="41" t="s">
        <v>45</v>
      </c>
      <c r="S32" s="29" t="s">
        <v>25</v>
      </c>
      <c r="T32" s="30" t="e">
        <f>#REF!+D32+L32</f>
        <v>#REF!</v>
      </c>
      <c r="U32" s="30" t="e">
        <f>#REF!+E32+M32</f>
        <v>#REF!</v>
      </c>
      <c r="V32" s="30" t="e">
        <f>U32*#REF!</f>
        <v>#REF!</v>
      </c>
      <c r="W32" s="30" t="e">
        <f>V32*#REF!</f>
        <v>#REF!</v>
      </c>
    </row>
    <row r="33" spans="1:23" ht="13.5" customHeight="1">
      <c r="A33" s="27" t="s">
        <v>28</v>
      </c>
      <c r="B33" s="41" t="s">
        <v>46</v>
      </c>
      <c r="C33" s="29" t="s">
        <v>25</v>
      </c>
      <c r="D33" s="30">
        <f>SUM(D34:D36)</f>
        <v>0</v>
      </c>
      <c r="E33" s="30">
        <f>SUM(E34:E36)</f>
        <v>0</v>
      </c>
      <c r="F33" s="30">
        <f>SUM(F34:F36)</f>
        <v>0</v>
      </c>
      <c r="G33" s="30">
        <f>SUM(G34:G36)</f>
        <v>0</v>
      </c>
      <c r="H33" s="25"/>
      <c r="I33" s="27" t="s">
        <v>28</v>
      </c>
      <c r="J33" s="41" t="s">
        <v>46</v>
      </c>
      <c r="K33" s="29" t="s">
        <v>25</v>
      </c>
      <c r="L33" s="30">
        <f>SUM(L34:L36)</f>
        <v>0</v>
      </c>
      <c r="M33" s="30">
        <f>SUM(M34:M36)</f>
        <v>0</v>
      </c>
      <c r="N33" s="30" t="e">
        <f>SUM(N34:N36)</f>
        <v>#REF!</v>
      </c>
      <c r="O33" s="30" t="e">
        <f>SUM(O34:O36)</f>
        <v>#REF!</v>
      </c>
      <c r="P33" s="25"/>
      <c r="Q33" s="27" t="s">
        <v>28</v>
      </c>
      <c r="R33" s="41" t="s">
        <v>46</v>
      </c>
      <c r="S33" s="29" t="s">
        <v>25</v>
      </c>
      <c r="T33" s="30" t="e">
        <f>SUM(T34:T36)</f>
        <v>#REF!</v>
      </c>
      <c r="U33" s="30" t="e">
        <f>SUM(U34:U36)</f>
        <v>#REF!</v>
      </c>
      <c r="V33" s="30" t="e">
        <f>SUM(V34:V36)</f>
        <v>#REF!</v>
      </c>
      <c r="W33" s="30" t="e">
        <f>SUM(W34:W36)</f>
        <v>#REF!</v>
      </c>
    </row>
    <row r="34" spans="1:23" ht="13.5" customHeight="1">
      <c r="A34" s="27" t="s">
        <v>47</v>
      </c>
      <c r="B34" s="42" t="s">
        <v>48</v>
      </c>
      <c r="C34" s="29" t="s">
        <v>25</v>
      </c>
      <c r="D34" s="30">
        <f>'[1]Приложения 4.6'!H42</f>
        <v>0</v>
      </c>
      <c r="E34" s="30">
        <f>'[1]Приложения 4.6'!I42</f>
        <v>0</v>
      </c>
      <c r="F34" s="30">
        <f t="shared" ref="F34:F43" si="4">E34*$F$12</f>
        <v>0</v>
      </c>
      <c r="G34" s="30">
        <f t="shared" ref="G34:G43" si="5">F34*$G$12</f>
        <v>0</v>
      </c>
      <c r="H34" s="25"/>
      <c r="I34" s="27" t="s">
        <v>47</v>
      </c>
      <c r="J34" s="42" t="s">
        <v>48</v>
      </c>
      <c r="K34" s="29" t="s">
        <v>25</v>
      </c>
      <c r="L34" s="30">
        <f>'[1]Приложения 4.6'!M42</f>
        <v>0</v>
      </c>
      <c r="M34" s="30">
        <f>'[1]Приложения 4.6'!N42</f>
        <v>0</v>
      </c>
      <c r="N34" s="30" t="e">
        <f>M34*#REF!</f>
        <v>#REF!</v>
      </c>
      <c r="O34" s="30" t="e">
        <f>N34*#REF!</f>
        <v>#REF!</v>
      </c>
      <c r="P34" s="25"/>
      <c r="Q34" s="27" t="s">
        <v>47</v>
      </c>
      <c r="R34" s="42" t="s">
        <v>48</v>
      </c>
      <c r="S34" s="29" t="s">
        <v>25</v>
      </c>
      <c r="T34" s="30" t="e">
        <f>#REF!+D34+L34</f>
        <v>#REF!</v>
      </c>
      <c r="U34" s="30" t="e">
        <f>#REF!+E34+M34</f>
        <v>#REF!</v>
      </c>
      <c r="V34" s="30" t="e">
        <f>U34*#REF!</f>
        <v>#REF!</v>
      </c>
      <c r="W34" s="30" t="e">
        <f>V34*#REF!</f>
        <v>#REF!</v>
      </c>
    </row>
    <row r="35" spans="1:23">
      <c r="A35" s="27" t="s">
        <v>49</v>
      </c>
      <c r="B35" s="42" t="s">
        <v>50</v>
      </c>
      <c r="C35" s="29" t="s">
        <v>25</v>
      </c>
      <c r="D35" s="30">
        <f>'[1]Приложения 4.6'!H41</f>
        <v>0</v>
      </c>
      <c r="E35" s="30">
        <f>'[1]Приложения 4.6'!I41</f>
        <v>0</v>
      </c>
      <c r="F35" s="30">
        <f t="shared" si="4"/>
        <v>0</v>
      </c>
      <c r="G35" s="30">
        <f t="shared" si="5"/>
        <v>0</v>
      </c>
      <c r="H35" s="25"/>
      <c r="I35" s="27" t="s">
        <v>49</v>
      </c>
      <c r="J35" s="42" t="s">
        <v>50</v>
      </c>
      <c r="K35" s="29" t="s">
        <v>25</v>
      </c>
      <c r="L35" s="30">
        <f>'[1]Приложения 4.6'!M41</f>
        <v>0</v>
      </c>
      <c r="M35" s="30">
        <f>'[1]Приложения 4.6'!N41</f>
        <v>0</v>
      </c>
      <c r="N35" s="30" t="e">
        <f>M35*#REF!</f>
        <v>#REF!</v>
      </c>
      <c r="O35" s="30" t="e">
        <f>N35*#REF!</f>
        <v>#REF!</v>
      </c>
      <c r="P35" s="25"/>
      <c r="Q35" s="27" t="s">
        <v>49</v>
      </c>
      <c r="R35" s="42" t="s">
        <v>50</v>
      </c>
      <c r="S35" s="29" t="s">
        <v>25</v>
      </c>
      <c r="T35" s="30" t="e">
        <f>#REF!+D35+L35</f>
        <v>#REF!</v>
      </c>
      <c r="U35" s="30" t="e">
        <f>#REF!+E35+M35</f>
        <v>#REF!</v>
      </c>
      <c r="V35" s="30" t="e">
        <f>U35*#REF!</f>
        <v>#REF!</v>
      </c>
      <c r="W35" s="30" t="e">
        <f>V35*#REF!</f>
        <v>#REF!</v>
      </c>
    </row>
    <row r="36" spans="1:23">
      <c r="A36" s="27" t="s">
        <v>51</v>
      </c>
      <c r="B36" s="42" t="s">
        <v>52</v>
      </c>
      <c r="C36" s="29" t="s">
        <v>25</v>
      </c>
      <c r="D36" s="30">
        <v>0</v>
      </c>
      <c r="E36" s="30">
        <v>0</v>
      </c>
      <c r="F36" s="30">
        <f t="shared" si="4"/>
        <v>0</v>
      </c>
      <c r="G36" s="30">
        <f t="shared" si="5"/>
        <v>0</v>
      </c>
      <c r="H36" s="25"/>
      <c r="I36" s="27" t="s">
        <v>51</v>
      </c>
      <c r="J36" s="42" t="s">
        <v>52</v>
      </c>
      <c r="K36" s="29" t="s">
        <v>25</v>
      </c>
      <c r="L36" s="30">
        <v>0</v>
      </c>
      <c r="M36" s="30">
        <v>0</v>
      </c>
      <c r="N36" s="30" t="e">
        <f>M36*#REF!</f>
        <v>#REF!</v>
      </c>
      <c r="O36" s="30" t="e">
        <f>N36*#REF!</f>
        <v>#REF!</v>
      </c>
      <c r="P36" s="25"/>
      <c r="Q36" s="27" t="s">
        <v>51</v>
      </c>
      <c r="R36" s="42" t="s">
        <v>52</v>
      </c>
      <c r="S36" s="29" t="s">
        <v>25</v>
      </c>
      <c r="T36" s="30" t="e">
        <f>#REF!+D36+L36</f>
        <v>#REF!</v>
      </c>
      <c r="U36" s="30" t="e">
        <f>#REF!+E36+M36</f>
        <v>#REF!</v>
      </c>
      <c r="V36" s="30" t="e">
        <f>U36*#REF!</f>
        <v>#REF!</v>
      </c>
      <c r="W36" s="30" t="e">
        <f>V36*#REF!</f>
        <v>#REF!</v>
      </c>
    </row>
    <row r="37" spans="1:23">
      <c r="A37" s="27" t="s">
        <v>30</v>
      </c>
      <c r="B37" s="41" t="s">
        <v>53</v>
      </c>
      <c r="C37" s="29" t="s">
        <v>25</v>
      </c>
      <c r="D37" s="30">
        <f>'[1]Приложения 4.6'!H21</f>
        <v>3098.576101245043</v>
      </c>
      <c r="E37" s="30">
        <f>'[1]Приложения 4.6'!I21</f>
        <v>4813.4842604978649</v>
      </c>
      <c r="F37" s="30">
        <f t="shared" si="4"/>
        <v>5480.1518305768186</v>
      </c>
      <c r="G37" s="30">
        <f t="shared" si="5"/>
        <v>6239.1528591117076</v>
      </c>
      <c r="I37" s="27" t="s">
        <v>30</v>
      </c>
      <c r="J37" s="41" t="s">
        <v>53</v>
      </c>
      <c r="K37" s="29" t="s">
        <v>25</v>
      </c>
      <c r="L37" s="30">
        <f>'[1]Приложения 4.6'!M21</f>
        <v>0</v>
      </c>
      <c r="M37" s="30">
        <f>'[1]Приложения 4.6'!N21</f>
        <v>1777.0180260320342</v>
      </c>
      <c r="N37" s="30" t="e">
        <f>M37*#REF!</f>
        <v>#REF!</v>
      </c>
      <c r="O37" s="30" t="e">
        <f>N37*#REF!</f>
        <v>#REF!</v>
      </c>
      <c r="Q37" s="27" t="s">
        <v>30</v>
      </c>
      <c r="R37" s="41" t="s">
        <v>53</v>
      </c>
      <c r="S37" s="29" t="s">
        <v>25</v>
      </c>
      <c r="T37" s="30" t="e">
        <f>#REF!+D37+L37</f>
        <v>#REF!</v>
      </c>
      <c r="U37" s="30" t="e">
        <f>#REF!+E37+M37</f>
        <v>#REF!</v>
      </c>
      <c r="V37" s="30" t="e">
        <f>U37*#REF!</f>
        <v>#REF!</v>
      </c>
      <c r="W37" s="30" t="e">
        <f>V37*#REF!</f>
        <v>#REF!</v>
      </c>
    </row>
    <row r="38" spans="1:23">
      <c r="A38" s="27" t="s">
        <v>32</v>
      </c>
      <c r="B38" s="41" t="s">
        <v>54</v>
      </c>
      <c r="C38" s="29" t="s">
        <v>25</v>
      </c>
      <c r="D38" s="30"/>
      <c r="E38" s="30"/>
      <c r="F38" s="30">
        <f t="shared" si="4"/>
        <v>0</v>
      </c>
      <c r="G38" s="30">
        <f t="shared" si="5"/>
        <v>0</v>
      </c>
      <c r="I38" s="27" t="s">
        <v>32</v>
      </c>
      <c r="J38" s="41" t="s">
        <v>54</v>
      </c>
      <c r="K38" s="29" t="s">
        <v>25</v>
      </c>
      <c r="L38" s="30"/>
      <c r="M38" s="30"/>
      <c r="N38" s="30" t="e">
        <f>M38*#REF!</f>
        <v>#REF!</v>
      </c>
      <c r="O38" s="30" t="e">
        <f>N38*#REF!</f>
        <v>#REF!</v>
      </c>
      <c r="Q38" s="27" t="s">
        <v>32</v>
      </c>
      <c r="R38" s="41" t="s">
        <v>54</v>
      </c>
      <c r="S38" s="29" t="s">
        <v>25</v>
      </c>
      <c r="T38" s="30" t="e">
        <f>#REF!+D38+L38</f>
        <v>#REF!</v>
      </c>
      <c r="U38" s="30" t="e">
        <f>#REF!+E38+M38</f>
        <v>#REF!</v>
      </c>
      <c r="V38" s="30" t="e">
        <f>U38*#REF!</f>
        <v>#REF!</v>
      </c>
      <c r="W38" s="30" t="e">
        <f>V38*#REF!</f>
        <v>#REF!</v>
      </c>
    </row>
    <row r="39" spans="1:23">
      <c r="A39" s="27" t="s">
        <v>34</v>
      </c>
      <c r="B39" s="41" t="s">
        <v>55</v>
      </c>
      <c r="C39" s="29" t="s">
        <v>25</v>
      </c>
      <c r="D39" s="43">
        <f>'[1]Приложения 4.6'!H58</f>
        <v>0</v>
      </c>
      <c r="E39" s="43">
        <f>'[1]Приложения 4.6'!I58</f>
        <v>500</v>
      </c>
      <c r="F39" s="30">
        <f t="shared" si="4"/>
        <v>569.24999999999989</v>
      </c>
      <c r="G39" s="30">
        <f t="shared" si="5"/>
        <v>648.09112499999981</v>
      </c>
      <c r="I39" s="27" t="s">
        <v>34</v>
      </c>
      <c r="J39" s="41" t="s">
        <v>55</v>
      </c>
      <c r="K39" s="29" t="s">
        <v>25</v>
      </c>
      <c r="L39" s="43">
        <f>'[1]Приложения 4.6'!M58</f>
        <v>0</v>
      </c>
      <c r="M39" s="43">
        <f>'[1]Приложения 4.6'!N58</f>
        <v>0</v>
      </c>
      <c r="N39" s="30" t="e">
        <f>M39*#REF!</f>
        <v>#REF!</v>
      </c>
      <c r="O39" s="30" t="e">
        <f>N39*#REF!</f>
        <v>#REF!</v>
      </c>
      <c r="Q39" s="27" t="s">
        <v>34</v>
      </c>
      <c r="R39" s="41" t="s">
        <v>55</v>
      </c>
      <c r="S39" s="29" t="s">
        <v>25</v>
      </c>
      <c r="T39" s="43" t="e">
        <f>#REF!+D39+L39</f>
        <v>#REF!</v>
      </c>
      <c r="U39" s="43" t="e">
        <f>#REF!+E39+M39</f>
        <v>#REF!</v>
      </c>
      <c r="V39" s="30" t="e">
        <f>U39*#REF!</f>
        <v>#REF!</v>
      </c>
      <c r="W39" s="30" t="e">
        <f>V39*#REF!</f>
        <v>#REF!</v>
      </c>
    </row>
    <row r="40" spans="1:23">
      <c r="A40" s="27" t="s">
        <v>36</v>
      </c>
      <c r="B40" s="41" t="s">
        <v>56</v>
      </c>
      <c r="C40" s="29" t="s">
        <v>25</v>
      </c>
      <c r="D40" s="30">
        <f>'[1]Приложения 4.6'!H19</f>
        <v>0</v>
      </c>
      <c r="E40" s="30">
        <f>'[1]Приложения 4.6'!I19</f>
        <v>0</v>
      </c>
      <c r="F40" s="30">
        <f t="shared" si="4"/>
        <v>0</v>
      </c>
      <c r="G40" s="30">
        <f t="shared" si="5"/>
        <v>0</v>
      </c>
      <c r="I40" s="27" t="s">
        <v>36</v>
      </c>
      <c r="J40" s="41" t="s">
        <v>56</v>
      </c>
      <c r="K40" s="29" t="s">
        <v>25</v>
      </c>
      <c r="L40" s="30">
        <f>'[1]Приложения 4.6'!M19</f>
        <v>0</v>
      </c>
      <c r="M40" s="30">
        <f>'[1]Приложения 4.6'!N19</f>
        <v>0</v>
      </c>
      <c r="N40" s="44" t="e">
        <f>M40*#REF!</f>
        <v>#REF!</v>
      </c>
      <c r="O40" s="44" t="e">
        <f>N40*#REF!</f>
        <v>#REF!</v>
      </c>
      <c r="Q40" s="27" t="s">
        <v>36</v>
      </c>
      <c r="R40" s="41" t="s">
        <v>56</v>
      </c>
      <c r="S40" s="29" t="s">
        <v>25</v>
      </c>
      <c r="T40" s="30" t="e">
        <f>#REF!+D40+L40</f>
        <v>#REF!</v>
      </c>
      <c r="U40" s="30" t="e">
        <f>#REF!+E40+M40</f>
        <v>#REF!</v>
      </c>
      <c r="V40" s="44" t="e">
        <f>U40*#REF!</f>
        <v>#REF!</v>
      </c>
      <c r="W40" s="44" t="e">
        <f>V40*#REF!</f>
        <v>#REF!</v>
      </c>
    </row>
    <row r="41" spans="1:23" s="45" customFormat="1">
      <c r="A41" s="27" t="s">
        <v>38</v>
      </c>
      <c r="B41" s="41" t="s">
        <v>57</v>
      </c>
      <c r="C41" s="29" t="s">
        <v>25</v>
      </c>
      <c r="D41" s="30">
        <f>'[1]Приложения 4.6'!H51</f>
        <v>0</v>
      </c>
      <c r="E41" s="30">
        <f>'[1]Приложения 4.6'!I51</f>
        <v>35</v>
      </c>
      <c r="F41" s="30">
        <f t="shared" si="4"/>
        <v>39.847499999999997</v>
      </c>
      <c r="G41" s="30">
        <f t="shared" si="5"/>
        <v>45.366378749999988</v>
      </c>
      <c r="H41" s="26"/>
      <c r="I41" s="27" t="s">
        <v>38</v>
      </c>
      <c r="J41" s="41" t="s">
        <v>57</v>
      </c>
      <c r="K41" s="29" t="s">
        <v>25</v>
      </c>
      <c r="L41" s="30">
        <f>'[1]Приложения 4.6'!M51</f>
        <v>0</v>
      </c>
      <c r="M41" s="30">
        <f>'[1]Приложения 4.6'!N51</f>
        <v>11.666666666666666</v>
      </c>
      <c r="N41" s="30" t="e">
        <f>M41*#REF!</f>
        <v>#REF!</v>
      </c>
      <c r="O41" s="30" t="e">
        <f>N41*#REF!</f>
        <v>#REF!</v>
      </c>
      <c r="P41" s="26"/>
      <c r="Q41" s="27" t="s">
        <v>38</v>
      </c>
      <c r="R41" s="41" t="s">
        <v>57</v>
      </c>
      <c r="S41" s="29" t="s">
        <v>25</v>
      </c>
      <c r="T41" s="30" t="e">
        <f>#REF!+D41+L41</f>
        <v>#REF!</v>
      </c>
      <c r="U41" s="30" t="e">
        <f>#REF!+E41+M41</f>
        <v>#REF!</v>
      </c>
      <c r="V41" s="30" t="e">
        <f>U41*#REF!</f>
        <v>#REF!</v>
      </c>
      <c r="W41" s="30" t="e">
        <f>V41*#REF!</f>
        <v>#REF!</v>
      </c>
    </row>
    <row r="42" spans="1:23">
      <c r="A42" s="27" t="s">
        <v>40</v>
      </c>
      <c r="B42" s="41" t="s">
        <v>58</v>
      </c>
      <c r="C42" s="29" t="s">
        <v>25</v>
      </c>
      <c r="D42" s="30">
        <f>'[1]Приложения 4.6'!H52</f>
        <v>0</v>
      </c>
      <c r="E42" s="30">
        <f>'[1]Приложения 4.6'!I52</f>
        <v>337.87445500000001</v>
      </c>
      <c r="F42" s="30">
        <f t="shared" si="4"/>
        <v>384.67006701749995</v>
      </c>
      <c r="G42" s="30">
        <f t="shared" si="5"/>
        <v>437.94687129942361</v>
      </c>
      <c r="I42" s="27" t="s">
        <v>40</v>
      </c>
      <c r="J42" s="41" t="s">
        <v>58</v>
      </c>
      <c r="K42" s="29" t="s">
        <v>25</v>
      </c>
      <c r="L42" s="30">
        <f>'[1]Приложения 4.6'!M52</f>
        <v>0</v>
      </c>
      <c r="M42" s="30">
        <f>'[1]Приложения 4.6'!N52</f>
        <v>112.62481833333334</v>
      </c>
      <c r="N42" s="30" t="e">
        <f>M42*#REF!</f>
        <v>#REF!</v>
      </c>
      <c r="O42" s="30" t="e">
        <f>N42*#REF!</f>
        <v>#REF!</v>
      </c>
      <c r="Q42" s="27" t="s">
        <v>40</v>
      </c>
      <c r="R42" s="41" t="s">
        <v>58</v>
      </c>
      <c r="S42" s="29" t="s">
        <v>25</v>
      </c>
      <c r="T42" s="30" t="e">
        <f>#REF!+D42+L42</f>
        <v>#REF!</v>
      </c>
      <c r="U42" s="30" t="e">
        <f>#REF!+E42+M42</f>
        <v>#REF!</v>
      </c>
      <c r="V42" s="30" t="e">
        <f>U42*#REF!</f>
        <v>#REF!</v>
      </c>
      <c r="W42" s="30" t="e">
        <f>V42*#REF!</f>
        <v>#REF!</v>
      </c>
    </row>
    <row r="43" spans="1:23">
      <c r="A43" s="27" t="s">
        <v>59</v>
      </c>
      <c r="B43" s="41" t="s">
        <v>60</v>
      </c>
      <c r="C43" s="29" t="s">
        <v>25</v>
      </c>
      <c r="D43" s="43">
        <f>'[1]Приложения 4.6'!H54</f>
        <v>0</v>
      </c>
      <c r="E43" s="43">
        <f>'[1]Приложения 4.6'!I54</f>
        <v>2500</v>
      </c>
      <c r="F43" s="30">
        <f t="shared" si="4"/>
        <v>2846.2499999999995</v>
      </c>
      <c r="G43" s="30">
        <f t="shared" si="5"/>
        <v>3240.4556249999991</v>
      </c>
      <c r="I43" s="27" t="s">
        <v>59</v>
      </c>
      <c r="J43" s="41" t="s">
        <v>60</v>
      </c>
      <c r="K43" s="29" t="s">
        <v>25</v>
      </c>
      <c r="L43" s="43">
        <f>'[1]Приложения 4.6'!M54</f>
        <v>0</v>
      </c>
      <c r="M43" s="43">
        <f>'[1]Приложения 4.6'!N54</f>
        <v>0</v>
      </c>
      <c r="N43" s="30" t="e">
        <f>M43*#REF!</f>
        <v>#REF!</v>
      </c>
      <c r="O43" s="30" t="e">
        <f>N43*#REF!</f>
        <v>#REF!</v>
      </c>
      <c r="Q43" s="27" t="s">
        <v>59</v>
      </c>
      <c r="R43" s="41" t="s">
        <v>60</v>
      </c>
      <c r="S43" s="29" t="s">
        <v>25</v>
      </c>
      <c r="T43" s="43" t="e">
        <f>#REF!+D43+L43</f>
        <v>#REF!</v>
      </c>
      <c r="U43" s="43" t="e">
        <f>#REF!+E43+M43</f>
        <v>#REF!</v>
      </c>
      <c r="V43" s="30" t="e">
        <f>U43*#REF!</f>
        <v>#REF!</v>
      </c>
      <c r="W43" s="30" t="e">
        <f>V43*#REF!</f>
        <v>#REF!</v>
      </c>
    </row>
    <row r="44" spans="1:23">
      <c r="A44" s="35"/>
      <c r="B44" s="46" t="s">
        <v>61</v>
      </c>
      <c r="C44" s="37" t="s">
        <v>25</v>
      </c>
      <c r="D44" s="38">
        <f>SUM(D31:D33,D37:D43)</f>
        <v>10530.867656904986</v>
      </c>
      <c r="E44" s="38">
        <f>SUM(E31:E33,E37:E43)</f>
        <v>15503.66451724135</v>
      </c>
      <c r="F44" s="38">
        <f>SUM(F31:F33,F37:F43)</f>
        <v>17650.922052879272</v>
      </c>
      <c r="G44" s="38">
        <f>SUM(G31:G33,G37:G43)</f>
        <v>20095.574757203049</v>
      </c>
      <c r="I44" s="35"/>
      <c r="J44" s="46" t="s">
        <v>61</v>
      </c>
      <c r="K44" s="37" t="s">
        <v>25</v>
      </c>
      <c r="L44" s="38">
        <f>SUM(L31:L33,L37:L43)</f>
        <v>0</v>
      </c>
      <c r="M44" s="38">
        <f>SUM(M31:M33,M37:M43)</f>
        <v>13414.36309978596</v>
      </c>
      <c r="N44" s="38" t="e">
        <f>SUM(N31:N33,N37:N43)</f>
        <v>#REF!</v>
      </c>
      <c r="O44" s="38" t="e">
        <f>SUM(O31:O33,O37:O43)</f>
        <v>#REF!</v>
      </c>
      <c r="Q44" s="35"/>
      <c r="R44" s="46" t="s">
        <v>61</v>
      </c>
      <c r="S44" s="37" t="s">
        <v>25</v>
      </c>
      <c r="T44" s="38" t="e">
        <f>SUM(T31:T33,T37:T43)</f>
        <v>#REF!</v>
      </c>
      <c r="U44" s="38" t="e">
        <f>SUM(U31:U33,U37:U43)</f>
        <v>#REF!</v>
      </c>
      <c r="V44" s="38" t="e">
        <f>SUM(V31:V33,V37:V43)</f>
        <v>#REF!</v>
      </c>
      <c r="W44" s="38" t="e">
        <f>SUM(W31:W33,W37:W43)</f>
        <v>#REF!</v>
      </c>
    </row>
    <row r="45" spans="1:23">
      <c r="D45" s="47"/>
      <c r="E45" s="47"/>
      <c r="F45" s="47"/>
      <c r="G45" s="47"/>
      <c r="L45" s="47"/>
      <c r="M45" s="47"/>
      <c r="N45" s="47"/>
      <c r="O45" s="47"/>
      <c r="T45" s="47"/>
      <c r="U45" s="47"/>
      <c r="V45" s="47"/>
      <c r="W45" s="47"/>
    </row>
    <row r="47" spans="1:23" s="3" customFormat="1" ht="29.25" customHeight="1">
      <c r="A47" s="7" t="s">
        <v>62</v>
      </c>
      <c r="B47" s="7"/>
      <c r="C47" s="7"/>
      <c r="D47" s="7"/>
      <c r="E47" s="7"/>
      <c r="F47" s="7"/>
      <c r="G47" s="7"/>
      <c r="H47" s="8"/>
      <c r="I47" s="7" t="s">
        <v>62</v>
      </c>
      <c r="J47" s="7"/>
      <c r="K47" s="7"/>
      <c r="L47" s="7"/>
      <c r="M47" s="7"/>
      <c r="N47" s="7"/>
      <c r="O47" s="7"/>
      <c r="P47" s="8"/>
      <c r="Q47" s="7" t="s">
        <v>62</v>
      </c>
      <c r="R47" s="7"/>
      <c r="S47" s="7"/>
      <c r="T47" s="7"/>
      <c r="U47" s="7"/>
      <c r="V47" s="7"/>
      <c r="W47" s="7"/>
    </row>
    <row r="48" spans="1:23" s="12" customFormat="1" ht="32.25" customHeight="1">
      <c r="A48" s="9" t="s">
        <v>6</v>
      </c>
      <c r="B48" s="9" t="s">
        <v>7</v>
      </c>
      <c r="C48" s="9" t="s">
        <v>8</v>
      </c>
      <c r="D48" s="10" t="s">
        <v>9</v>
      </c>
      <c r="E48" s="10" t="s">
        <v>10</v>
      </c>
      <c r="F48" s="10" t="s">
        <v>11</v>
      </c>
      <c r="G48" s="10" t="s">
        <v>12</v>
      </c>
      <c r="H48" s="11"/>
      <c r="I48" s="9" t="s">
        <v>6</v>
      </c>
      <c r="J48" s="9" t="s">
        <v>7</v>
      </c>
      <c r="K48" s="9" t="s">
        <v>8</v>
      </c>
      <c r="L48" s="10" t="s">
        <v>9</v>
      </c>
      <c r="M48" s="10" t="s">
        <v>10</v>
      </c>
      <c r="N48" s="10" t="s">
        <v>11</v>
      </c>
      <c r="O48" s="10" t="s">
        <v>12</v>
      </c>
      <c r="P48" s="11"/>
      <c r="Q48" s="9" t="s">
        <v>6</v>
      </c>
      <c r="R48" s="9" t="s">
        <v>7</v>
      </c>
      <c r="S48" s="9" t="s">
        <v>8</v>
      </c>
      <c r="T48" s="10" t="s">
        <v>9</v>
      </c>
      <c r="U48" s="10" t="s">
        <v>10</v>
      </c>
      <c r="V48" s="10" t="s">
        <v>11</v>
      </c>
      <c r="W48" s="10" t="s">
        <v>12</v>
      </c>
    </row>
    <row r="49" spans="1:23" ht="31.5">
      <c r="A49" s="48" t="s">
        <v>63</v>
      </c>
      <c r="B49" s="49" t="s">
        <v>64</v>
      </c>
      <c r="C49" s="37" t="s">
        <v>25</v>
      </c>
      <c r="D49" s="50">
        <f>'[1]Приложения 4.6'!H59</f>
        <v>0</v>
      </c>
      <c r="E49" s="50">
        <f>'[1]Приложения 4.6'!I59</f>
        <v>405.44934599999999</v>
      </c>
      <c r="F49" s="50">
        <v>0</v>
      </c>
      <c r="G49" s="50">
        <v>0</v>
      </c>
      <c r="I49" s="48" t="s">
        <v>63</v>
      </c>
      <c r="J49" s="49" t="s">
        <v>64</v>
      </c>
      <c r="K49" s="37" t="s">
        <v>25</v>
      </c>
      <c r="L49" s="50">
        <f>'[1]Приложения 4.6'!M59</f>
        <v>0</v>
      </c>
      <c r="M49" s="50">
        <f>'[1]Приложения 4.6'!N59</f>
        <v>0</v>
      </c>
      <c r="N49" s="50">
        <v>0</v>
      </c>
      <c r="O49" s="50">
        <v>0</v>
      </c>
      <c r="Q49" s="48" t="s">
        <v>63</v>
      </c>
      <c r="R49" s="49" t="s">
        <v>64</v>
      </c>
      <c r="S49" s="37" t="s">
        <v>25</v>
      </c>
      <c r="T49" s="50" t="e">
        <f>#REF!+D49+L49</f>
        <v>#REF!</v>
      </c>
      <c r="U49" s="50" t="e">
        <f>#REF!+E49+M49</f>
        <v>#REF!</v>
      </c>
      <c r="V49" s="50" t="e">
        <f>#REF!+F49+N49</f>
        <v>#REF!</v>
      </c>
      <c r="W49" s="50" t="e">
        <f>#REF!+G49+O49</f>
        <v>#REF!</v>
      </c>
    </row>
    <row r="50" spans="1:23">
      <c r="A50" s="51"/>
      <c r="B50" s="51"/>
      <c r="C50" s="52"/>
      <c r="D50" s="53"/>
      <c r="E50" s="53"/>
      <c r="F50" s="53"/>
      <c r="I50" s="51"/>
      <c r="J50" s="51"/>
      <c r="K50" s="52"/>
      <c r="L50" s="53"/>
      <c r="M50" s="53"/>
      <c r="N50" s="53"/>
      <c r="Q50" s="51"/>
      <c r="R50" s="51"/>
      <c r="S50" s="52"/>
      <c r="T50" s="53"/>
      <c r="U50" s="53"/>
      <c r="V50" s="53"/>
    </row>
    <row r="52" spans="1:23" s="3" customFormat="1" ht="29.25" customHeight="1">
      <c r="A52" s="7" t="s">
        <v>65</v>
      </c>
      <c r="B52" s="7"/>
      <c r="C52" s="7"/>
      <c r="D52" s="7"/>
      <c r="E52" s="7"/>
      <c r="F52" s="7"/>
      <c r="G52" s="7"/>
      <c r="H52" s="8"/>
      <c r="I52" s="7" t="s">
        <v>65</v>
      </c>
      <c r="J52" s="7"/>
      <c r="K52" s="7"/>
      <c r="L52" s="7"/>
      <c r="M52" s="7"/>
      <c r="N52" s="7"/>
      <c r="O52" s="7"/>
      <c r="P52" s="8"/>
      <c r="Q52" s="7" t="s">
        <v>66</v>
      </c>
      <c r="R52" s="7"/>
      <c r="S52" s="7"/>
      <c r="T52" s="7"/>
      <c r="U52" s="7"/>
      <c r="V52" s="7"/>
      <c r="W52" s="7"/>
    </row>
    <row r="53" spans="1:23" s="12" customFormat="1" ht="32.25" customHeight="1">
      <c r="A53" s="9" t="s">
        <v>6</v>
      </c>
      <c r="B53" s="9" t="s">
        <v>7</v>
      </c>
      <c r="C53" s="9" t="s">
        <v>8</v>
      </c>
      <c r="D53" s="10" t="s">
        <v>9</v>
      </c>
      <c r="E53" s="10" t="s">
        <v>10</v>
      </c>
      <c r="F53" s="10" t="s">
        <v>11</v>
      </c>
      <c r="G53" s="10" t="s">
        <v>12</v>
      </c>
      <c r="H53" s="11"/>
      <c r="I53" s="9" t="s">
        <v>6</v>
      </c>
      <c r="J53" s="9" t="s">
        <v>7</v>
      </c>
      <c r="K53" s="9" t="s">
        <v>8</v>
      </c>
      <c r="L53" s="10" t="s">
        <v>9</v>
      </c>
      <c r="M53" s="10" t="s">
        <v>10</v>
      </c>
      <c r="N53" s="10" t="s">
        <v>11</v>
      </c>
      <c r="O53" s="10" t="s">
        <v>12</v>
      </c>
      <c r="P53" s="11"/>
      <c r="Q53" s="9" t="s">
        <v>6</v>
      </c>
      <c r="R53" s="9" t="s">
        <v>7</v>
      </c>
      <c r="S53" s="9" t="s">
        <v>8</v>
      </c>
      <c r="T53" s="10" t="s">
        <v>9</v>
      </c>
      <c r="U53" s="10" t="s">
        <v>10</v>
      </c>
      <c r="V53" s="10" t="s">
        <v>11</v>
      </c>
      <c r="W53" s="10" t="s">
        <v>12</v>
      </c>
    </row>
    <row r="54" spans="1:23">
      <c r="A54" s="48" t="s">
        <v>67</v>
      </c>
      <c r="B54" s="46" t="s">
        <v>66</v>
      </c>
      <c r="C54" s="37" t="s">
        <v>25</v>
      </c>
      <c r="D54" s="38">
        <f>D49+D44+D26</f>
        <v>29263.14342261705</v>
      </c>
      <c r="E54" s="38">
        <f>E49+E44+E26</f>
        <v>43661.38961953581</v>
      </c>
      <c r="F54" s="38">
        <f>F49+F44+F26</f>
        <v>49246.888001420506</v>
      </c>
      <c r="G54" s="38">
        <f>G49+G44+G26</f>
        <v>56067.581989617247</v>
      </c>
      <c r="I54" s="48" t="s">
        <v>67</v>
      </c>
      <c r="J54" s="46" t="s">
        <v>66</v>
      </c>
      <c r="K54" s="37" t="s">
        <v>25</v>
      </c>
      <c r="L54" s="38">
        <f>L49+L44+L26</f>
        <v>0</v>
      </c>
      <c r="M54" s="38">
        <f>M49+M44+M26</f>
        <v>25649.538726682931</v>
      </c>
      <c r="N54" s="38" t="e">
        <f>N49+N44+N26</f>
        <v>#REF!</v>
      </c>
      <c r="O54" s="38" t="e">
        <f>O49+O44+O26</f>
        <v>#REF!</v>
      </c>
      <c r="Q54" s="48" t="s">
        <v>67</v>
      </c>
      <c r="R54" s="46" t="s">
        <v>66</v>
      </c>
      <c r="S54" s="37" t="s">
        <v>25</v>
      </c>
      <c r="T54" s="38" t="e">
        <f>T49+T44+T26</f>
        <v>#REF!</v>
      </c>
      <c r="U54" s="38" t="e">
        <f>U49+U44+U26</f>
        <v>#REF!</v>
      </c>
      <c r="V54" s="38" t="e">
        <f>V49+V44+V26</f>
        <v>#REF!</v>
      </c>
      <c r="W54" s="38" t="e">
        <f>W49+W44+W26</f>
        <v>#REF!</v>
      </c>
    </row>
    <row r="55" spans="1:23">
      <c r="D55" s="47"/>
      <c r="E55" s="47"/>
      <c r="F55" s="47"/>
      <c r="L55" s="47"/>
      <c r="M55" s="47"/>
      <c r="N55" s="47"/>
      <c r="T55" s="47"/>
      <c r="U55" s="47"/>
      <c r="V55" s="47"/>
    </row>
    <row r="56" spans="1:23">
      <c r="D56" s="47"/>
      <c r="E56" s="47"/>
      <c r="F56" s="47"/>
      <c r="L56" s="47"/>
      <c r="M56" s="47"/>
      <c r="N56" s="47"/>
      <c r="T56" s="47"/>
      <c r="U56" s="47"/>
      <c r="V56" s="47"/>
    </row>
    <row r="57" spans="1:23">
      <c r="D57" s="6"/>
      <c r="E57" s="6"/>
      <c r="L57" s="6"/>
      <c r="M57" s="6"/>
      <c r="T57" s="6"/>
      <c r="U57" s="6"/>
    </row>
    <row r="60" spans="1:23">
      <c r="A60" s="6"/>
      <c r="B60" s="54" t="s">
        <v>68</v>
      </c>
      <c r="C60" s="54"/>
      <c r="D60" s="54"/>
      <c r="E60" s="6"/>
      <c r="F60" s="55" t="s">
        <v>69</v>
      </c>
      <c r="I60" s="6"/>
      <c r="J60" s="54" t="s">
        <v>68</v>
      </c>
      <c r="K60" s="54"/>
      <c r="L60" s="54"/>
      <c r="M60" s="6"/>
      <c r="N60" s="55" t="s">
        <v>69</v>
      </c>
      <c r="Q60" s="6"/>
      <c r="R60" s="54" t="s">
        <v>68</v>
      </c>
      <c r="S60" s="54"/>
      <c r="T60" s="54"/>
      <c r="U60" s="6"/>
      <c r="V60" s="55" t="s">
        <v>69</v>
      </c>
    </row>
    <row r="68" spans="4:21">
      <c r="D68" s="56">
        <f>D54-'[1]Приложения 4.6'!H64</f>
        <v>0</v>
      </c>
      <c r="E68" s="56">
        <f>E54-'[1]Приложения 4.6'!I64</f>
        <v>0</v>
      </c>
      <c r="L68" s="56">
        <f>L54-'[1]Приложения 4.6'!P64</f>
        <v>0</v>
      </c>
      <c r="M68" s="56">
        <f>M54-'[1]Приложения 4.6'!N64</f>
        <v>0</v>
      </c>
      <c r="T68" s="56" t="e">
        <f>T54-'[1]Приложения 4.6'!T60</f>
        <v>#REF!</v>
      </c>
      <c r="U68" s="56" t="e">
        <f>U54-'[1]Приложения 4.6'!U60</f>
        <v>#REF!</v>
      </c>
    </row>
  </sheetData>
  <mergeCells count="24">
    <mergeCell ref="A47:G47"/>
    <mergeCell ref="I47:O47"/>
    <mergeCell ref="Q47:W47"/>
    <mergeCell ref="A52:G52"/>
    <mergeCell ref="I52:O52"/>
    <mergeCell ref="Q52:W52"/>
    <mergeCell ref="A15:G15"/>
    <mergeCell ref="I15:O15"/>
    <mergeCell ref="Q15:W15"/>
    <mergeCell ref="A29:G29"/>
    <mergeCell ref="I29:O29"/>
    <mergeCell ref="Q29:W29"/>
    <mergeCell ref="A3:G3"/>
    <mergeCell ref="I3:O3"/>
    <mergeCell ref="Q3:W3"/>
    <mergeCell ref="A5:G5"/>
    <mergeCell ref="I5:O5"/>
    <mergeCell ref="Q5:W5"/>
    <mergeCell ref="A1:G1"/>
    <mergeCell ref="I1:O1"/>
    <mergeCell ref="Q1:W1"/>
    <mergeCell ref="A2:G2"/>
    <mergeCell ref="I2:O2"/>
    <mergeCell ref="Q2:W2"/>
  </mergeCells>
  <pageMargins left="0.70866141732283472" right="0.70866141732283472" top="0.74803149606299213" bottom="0.74803149606299213" header="0.31496062992125984" footer="0.31496062992125984"/>
  <pageSetup paperSize="9" scale="53" fitToWidth="4" orientation="portrait" r:id="rId1"/>
  <colBreaks count="2" manualBreakCount="2">
    <brk id="7" max="1048575" man="1"/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="60" zoomScaleNormal="70" workbookViewId="0">
      <selection activeCell="F34" activeCellId="1" sqref="F31:G32 F34:G43"/>
    </sheetView>
  </sheetViews>
  <sheetFormatPr defaultRowHeight="15.75"/>
  <cols>
    <col min="1" max="1" width="6" style="26" customWidth="1"/>
    <col min="2" max="2" width="58.140625" style="26" customWidth="1"/>
    <col min="3" max="3" width="11" style="26" customWidth="1"/>
    <col min="4" max="4" width="16.5703125" style="26" customWidth="1"/>
    <col min="5" max="5" width="16.140625" style="26" customWidth="1"/>
    <col min="6" max="7" width="13.140625" style="26" customWidth="1"/>
    <col min="8" max="16384" width="9.140625" style="6"/>
  </cols>
  <sheetData>
    <row r="1" spans="1:7" s="3" customFormat="1" ht="18.75" customHeight="1">
      <c r="A1" s="1" t="s">
        <v>0</v>
      </c>
      <c r="B1" s="1"/>
      <c r="C1" s="1"/>
      <c r="D1" s="1"/>
      <c r="E1" s="1"/>
      <c r="F1" s="1"/>
      <c r="G1" s="1"/>
    </row>
    <row r="2" spans="1:7" s="3" customFormat="1" ht="18.75" customHeight="1">
      <c r="A2" s="1" t="s">
        <v>1</v>
      </c>
      <c r="B2" s="1"/>
      <c r="C2" s="1"/>
      <c r="D2" s="1"/>
      <c r="E2" s="1"/>
      <c r="F2" s="1"/>
      <c r="G2" s="1"/>
    </row>
    <row r="3" spans="1:7" s="3" customFormat="1" ht="18.75" customHeight="1">
      <c r="A3" s="1" t="s">
        <v>4</v>
      </c>
      <c r="B3" s="1"/>
      <c r="C3" s="1"/>
      <c r="D3" s="1"/>
      <c r="E3" s="1"/>
      <c r="F3" s="1"/>
      <c r="G3" s="1"/>
    </row>
    <row r="4" spans="1:7" ht="30" customHeight="1">
      <c r="A4" s="4"/>
      <c r="B4" s="5"/>
      <c r="C4" s="5"/>
      <c r="D4" s="5"/>
      <c r="E4" s="5"/>
      <c r="F4" s="5"/>
      <c r="G4" s="5"/>
    </row>
    <row r="5" spans="1:7" s="3" customFormat="1" ht="29.25" customHeight="1">
      <c r="A5" s="7" t="s">
        <v>5</v>
      </c>
      <c r="B5" s="7"/>
      <c r="C5" s="7"/>
      <c r="D5" s="7"/>
      <c r="E5" s="7"/>
      <c r="F5" s="7"/>
      <c r="G5" s="7"/>
    </row>
    <row r="6" spans="1:7" s="12" customFormat="1" ht="32.25" customHeight="1">
      <c r="A6" s="9" t="s">
        <v>6</v>
      </c>
      <c r="B6" s="9" t="s">
        <v>7</v>
      </c>
      <c r="C6" s="9" t="s">
        <v>8</v>
      </c>
      <c r="D6" s="10" t="s">
        <v>9</v>
      </c>
      <c r="E6" s="10" t="s">
        <v>10</v>
      </c>
      <c r="F6" s="10" t="s">
        <v>11</v>
      </c>
      <c r="G6" s="10" t="s">
        <v>12</v>
      </c>
    </row>
    <row r="7" spans="1:7">
      <c r="A7" s="13">
        <v>1</v>
      </c>
      <c r="B7" s="14" t="s">
        <v>13</v>
      </c>
      <c r="C7" s="15" t="s">
        <v>14</v>
      </c>
      <c r="D7" s="16" t="s">
        <v>15</v>
      </c>
      <c r="E7" s="17">
        <v>0.15</v>
      </c>
      <c r="F7" s="17">
        <f>E7</f>
        <v>0.15</v>
      </c>
      <c r="G7" s="17">
        <f>E7</f>
        <v>0.15</v>
      </c>
    </row>
    <row r="8" spans="1:7">
      <c r="A8" s="13">
        <v>2</v>
      </c>
      <c r="B8" s="14" t="s">
        <v>16</v>
      </c>
      <c r="C8" s="15" t="s">
        <v>14</v>
      </c>
      <c r="D8" s="16" t="s">
        <v>15</v>
      </c>
      <c r="E8" s="18">
        <v>0.01</v>
      </c>
      <c r="F8" s="18">
        <v>0.01</v>
      </c>
      <c r="G8" s="18">
        <v>0.01</v>
      </c>
    </row>
    <row r="9" spans="1:7">
      <c r="A9" s="13">
        <v>3</v>
      </c>
      <c r="B9" s="14" t="s">
        <v>17</v>
      </c>
      <c r="C9" s="15" t="s">
        <v>18</v>
      </c>
      <c r="D9" s="19">
        <f>'[1]Приложение 3.1'!R9</f>
        <v>0.1905</v>
      </c>
      <c r="E9" s="19">
        <f>'[1]Приложение 3.1'!S9</f>
        <v>0.1905</v>
      </c>
      <c r="F9" s="19">
        <f>E9</f>
        <v>0.1905</v>
      </c>
      <c r="G9" s="19">
        <f>F9</f>
        <v>0.1905</v>
      </c>
    </row>
    <row r="10" spans="1:7">
      <c r="A10" s="13">
        <v>4</v>
      </c>
      <c r="B10" s="14" t="s">
        <v>19</v>
      </c>
      <c r="C10" s="15" t="s">
        <v>14</v>
      </c>
      <c r="D10" s="16" t="s">
        <v>15</v>
      </c>
      <c r="E10" s="20">
        <f>E9/D9-100%</f>
        <v>0</v>
      </c>
      <c r="F10" s="18">
        <f>F9/E9-100%</f>
        <v>0</v>
      </c>
      <c r="G10" s="18">
        <f>G9/F9-100%</f>
        <v>0</v>
      </c>
    </row>
    <row r="11" spans="1:7" ht="18" customHeight="1">
      <c r="A11" s="13">
        <v>5</v>
      </c>
      <c r="B11" s="21" t="s">
        <v>20</v>
      </c>
      <c r="C11" s="22"/>
      <c r="D11" s="16" t="s">
        <v>15</v>
      </c>
      <c r="E11" s="16">
        <v>0.75</v>
      </c>
      <c r="F11" s="16">
        <v>0.75</v>
      </c>
      <c r="G11" s="16">
        <v>0.75</v>
      </c>
    </row>
    <row r="12" spans="1:7">
      <c r="A12" s="13">
        <v>6</v>
      </c>
      <c r="B12" s="23" t="s">
        <v>21</v>
      </c>
      <c r="C12" s="22"/>
      <c r="D12" s="16" t="s">
        <v>15</v>
      </c>
      <c r="E12" s="24">
        <f>(1+E7)*(1-E8)*(1+E10*E11)</f>
        <v>1.1384999999999998</v>
      </c>
      <c r="F12" s="24">
        <f>(1+F7)*(1-F8)*(1+F10*F11)</f>
        <v>1.1384999999999998</v>
      </c>
      <c r="G12" s="24">
        <f>(1+G7)*(1-G8)*(1+G10*G11)</f>
        <v>1.1384999999999998</v>
      </c>
    </row>
    <row r="13" spans="1:7" ht="13.5" customHeight="1">
      <c r="A13" s="4"/>
      <c r="B13" s="5"/>
      <c r="C13" s="5"/>
      <c r="D13" s="5"/>
      <c r="E13" s="5"/>
      <c r="F13" s="5"/>
      <c r="G13" s="5"/>
    </row>
    <row r="14" spans="1:7" ht="13.5" customHeight="1">
      <c r="A14" s="25"/>
      <c r="B14" s="25"/>
      <c r="C14" s="25"/>
      <c r="D14" s="25"/>
      <c r="E14" s="25"/>
      <c r="G14" s="25"/>
    </row>
    <row r="15" spans="1:7" s="3" customFormat="1" ht="29.25" customHeight="1">
      <c r="A15" s="7" t="s">
        <v>22</v>
      </c>
      <c r="B15" s="7"/>
      <c r="C15" s="7"/>
      <c r="D15" s="7"/>
      <c r="E15" s="7"/>
      <c r="F15" s="7"/>
      <c r="G15" s="7"/>
    </row>
    <row r="16" spans="1:7" s="12" customFormat="1" ht="32.25" customHeight="1">
      <c r="A16" s="9" t="s">
        <v>6</v>
      </c>
      <c r="B16" s="9" t="s">
        <v>7</v>
      </c>
      <c r="C16" s="9" t="s">
        <v>8</v>
      </c>
      <c r="D16" s="10" t="s">
        <v>9</v>
      </c>
      <c r="E16" s="10" t="s">
        <v>10</v>
      </c>
      <c r="F16" s="10" t="s">
        <v>11</v>
      </c>
      <c r="G16" s="10" t="s">
        <v>12</v>
      </c>
    </row>
    <row r="17" spans="1:7">
      <c r="A17" s="27" t="s">
        <v>23</v>
      </c>
      <c r="B17" s="28" t="s">
        <v>24</v>
      </c>
      <c r="C17" s="29" t="s">
        <v>25</v>
      </c>
      <c r="D17" s="30">
        <f>'[1]Приложения 4.6'!M10</f>
        <v>0</v>
      </c>
      <c r="E17" s="30">
        <f>'[1]Приложения 4.6'!N10</f>
        <v>1090.5860644166669</v>
      </c>
      <c r="F17" s="30">
        <f>E17*$F$12</f>
        <v>1241.6322343383752</v>
      </c>
      <c r="G17" s="30">
        <f>F17*$G$12</f>
        <v>1413.59829879424</v>
      </c>
    </row>
    <row r="18" spans="1:7">
      <c r="A18" s="27" t="s">
        <v>26</v>
      </c>
      <c r="B18" s="28" t="s">
        <v>27</v>
      </c>
      <c r="C18" s="29" t="s">
        <v>25</v>
      </c>
      <c r="D18" s="30">
        <f>'[1]Приложения 4.6'!M20</f>
        <v>0</v>
      </c>
      <c r="E18" s="30">
        <f>'[1]Приложения 4.6'!N20</f>
        <v>5884.165649112696</v>
      </c>
      <c r="F18" s="30">
        <f t="shared" ref="F18:F25" si="0">E18*$F$12</f>
        <v>6699.1225915148034</v>
      </c>
      <c r="G18" s="30">
        <f t="shared" ref="G18:G25" si="1">F18*$G$12</f>
        <v>7626.9510704396025</v>
      </c>
    </row>
    <row r="19" spans="1:7" ht="31.5">
      <c r="A19" s="27" t="s">
        <v>28</v>
      </c>
      <c r="B19" s="32" t="s">
        <v>29</v>
      </c>
      <c r="C19" s="29" t="s">
        <v>25</v>
      </c>
      <c r="D19" s="30">
        <f>'[1]Приложения 4.6'!M22</f>
        <v>0</v>
      </c>
      <c r="E19" s="30">
        <f>'[1]Приложения 4.6'!N22</f>
        <v>1938.5229999999999</v>
      </c>
      <c r="F19" s="30">
        <f t="shared" si="0"/>
        <v>2207.0084354999995</v>
      </c>
      <c r="G19" s="30">
        <f t="shared" si="1"/>
        <v>2512.6791038167489</v>
      </c>
    </row>
    <row r="20" spans="1:7" ht="70.5" customHeight="1">
      <c r="A20" s="27" t="s">
        <v>30</v>
      </c>
      <c r="B20" s="33" t="s">
        <v>31</v>
      </c>
      <c r="C20" s="29" t="s">
        <v>25</v>
      </c>
      <c r="D20" s="30">
        <f>'[1]Приложения 4.6'!M25</f>
        <v>0</v>
      </c>
      <c r="E20" s="30">
        <f>'[1]Приложения 4.6'!N25</f>
        <v>290</v>
      </c>
      <c r="F20" s="30">
        <f t="shared" si="0"/>
        <v>330.16499999999996</v>
      </c>
      <c r="G20" s="30">
        <f t="shared" si="1"/>
        <v>375.89285249999989</v>
      </c>
    </row>
    <row r="21" spans="1:7" ht="84.75" customHeight="1">
      <c r="A21" s="27" t="s">
        <v>32</v>
      </c>
      <c r="B21" s="33" t="s">
        <v>33</v>
      </c>
      <c r="C21" s="29" t="s">
        <v>25</v>
      </c>
      <c r="D21" s="30">
        <f>'[1]Приложения 4.6'!M27</f>
        <v>0</v>
      </c>
      <c r="E21" s="30">
        <f>'[1]Приложения 4.6'!N27</f>
        <v>1482.7452467009416</v>
      </c>
      <c r="F21" s="30">
        <f t="shared" si="0"/>
        <v>1688.1054633690219</v>
      </c>
      <c r="G21" s="30">
        <f t="shared" si="1"/>
        <v>1921.9080700456311</v>
      </c>
    </row>
    <row r="22" spans="1:7">
      <c r="A22" s="27" t="s">
        <v>34</v>
      </c>
      <c r="B22" s="33" t="s">
        <v>35</v>
      </c>
      <c r="C22" s="29" t="s">
        <v>25</v>
      </c>
      <c r="D22" s="30">
        <f>'[1]Приложения 4.6'!M38</f>
        <v>0</v>
      </c>
      <c r="E22" s="30">
        <f>'[1]Приложения 4.6'!N38</f>
        <v>23</v>
      </c>
      <c r="F22" s="30">
        <f t="shared" si="0"/>
        <v>26.185499999999998</v>
      </c>
      <c r="G22" s="30">
        <f t="shared" si="1"/>
        <v>29.812191749999993</v>
      </c>
    </row>
    <row r="23" spans="1:7" ht="47.25">
      <c r="A23" s="27" t="s">
        <v>36</v>
      </c>
      <c r="B23" s="33" t="s">
        <v>37</v>
      </c>
      <c r="C23" s="29" t="s">
        <v>25</v>
      </c>
      <c r="D23" s="30">
        <f>'[1]Приложения 4.6'!M39</f>
        <v>0</v>
      </c>
      <c r="E23" s="30">
        <f>'[1]Приложения 4.6'!N39</f>
        <v>1288.3333333333333</v>
      </c>
      <c r="F23" s="30">
        <f t="shared" si="0"/>
        <v>1466.7674999999997</v>
      </c>
      <c r="G23" s="30">
        <f t="shared" si="1"/>
        <v>1669.9147987499994</v>
      </c>
    </row>
    <row r="24" spans="1:7" ht="31.5">
      <c r="A24" s="27" t="s">
        <v>38</v>
      </c>
      <c r="B24" s="33" t="s">
        <v>39</v>
      </c>
      <c r="C24" s="29" t="s">
        <v>25</v>
      </c>
      <c r="D24" s="30">
        <f>'[1]Приложения 4.6'!M40</f>
        <v>0</v>
      </c>
      <c r="E24" s="30">
        <f>'[1]Приложения 4.6'!N40</f>
        <v>220.15566666666666</v>
      </c>
      <c r="F24" s="30">
        <f t="shared" si="0"/>
        <v>250.64722649999996</v>
      </c>
      <c r="G24" s="30">
        <f t="shared" si="1"/>
        <v>285.36186737024991</v>
      </c>
    </row>
    <row r="25" spans="1:7">
      <c r="A25" s="27" t="s">
        <v>40</v>
      </c>
      <c r="B25" s="33" t="s">
        <v>41</v>
      </c>
      <c r="C25" s="29" t="s">
        <v>25</v>
      </c>
      <c r="D25" s="30">
        <f>'[1]Приложения 4.6'!M55</f>
        <v>0</v>
      </c>
      <c r="E25" s="30">
        <f>'[1]Приложения 4.6'!N55</f>
        <v>17.666666666666668</v>
      </c>
      <c r="F25" s="30">
        <f t="shared" si="0"/>
        <v>20.113499999999998</v>
      </c>
      <c r="G25" s="30">
        <f t="shared" si="1"/>
        <v>22.899219749999997</v>
      </c>
    </row>
    <row r="26" spans="1:7">
      <c r="A26" s="35"/>
      <c r="B26" s="36" t="s">
        <v>42</v>
      </c>
      <c r="C26" s="37" t="s">
        <v>25</v>
      </c>
      <c r="D26" s="38">
        <f>SUM(D17:D25)</f>
        <v>0</v>
      </c>
      <c r="E26" s="38">
        <f>SUM(E17:E25)</f>
        <v>12235.175626896971</v>
      </c>
      <c r="F26" s="38">
        <f>SUM(F17:F25)</f>
        <v>13929.7474512222</v>
      </c>
      <c r="G26" s="38">
        <f>SUM(G17:G25)</f>
        <v>15859.017473216469</v>
      </c>
    </row>
    <row r="27" spans="1:7">
      <c r="A27" s="39"/>
      <c r="B27" s="40"/>
      <c r="C27" s="34"/>
      <c r="D27" s="34"/>
      <c r="E27" s="34"/>
      <c r="F27" s="34"/>
      <c r="G27" s="34"/>
    </row>
    <row r="28" spans="1:7" ht="13.5" customHeight="1">
      <c r="A28" s="34"/>
      <c r="B28" s="34"/>
      <c r="C28" s="34"/>
      <c r="D28" s="34"/>
      <c r="E28" s="34"/>
      <c r="G28" s="34"/>
    </row>
    <row r="29" spans="1:7" s="3" customFormat="1" ht="29.25" customHeight="1">
      <c r="A29" s="7" t="s">
        <v>43</v>
      </c>
      <c r="B29" s="7"/>
      <c r="C29" s="7"/>
      <c r="D29" s="7"/>
      <c r="E29" s="7"/>
      <c r="F29" s="7"/>
      <c r="G29" s="7"/>
    </row>
    <row r="30" spans="1:7" s="12" customFormat="1" ht="32.25" customHeight="1">
      <c r="A30" s="9" t="s">
        <v>6</v>
      </c>
      <c r="B30" s="9" t="s">
        <v>7</v>
      </c>
      <c r="C30" s="9" t="s">
        <v>8</v>
      </c>
      <c r="D30" s="10" t="s">
        <v>9</v>
      </c>
      <c r="E30" s="10" t="s">
        <v>10</v>
      </c>
      <c r="F30" s="10" t="s">
        <v>11</v>
      </c>
      <c r="G30" s="10" t="s">
        <v>12</v>
      </c>
    </row>
    <row r="31" spans="1:7" ht="13.5" customHeight="1">
      <c r="A31" s="27" t="s">
        <v>23</v>
      </c>
      <c r="B31" s="41" t="s">
        <v>44</v>
      </c>
      <c r="C31" s="29" t="s">
        <v>25</v>
      </c>
      <c r="D31" s="30">
        <f>'[1]Приложения 4.6'!M14</f>
        <v>0</v>
      </c>
      <c r="E31" s="30">
        <f>'[1]Приложения 4.6'!N14</f>
        <v>9043.6655985070374</v>
      </c>
      <c r="F31" s="30">
        <f t="shared" ref="F31:F32" si="2">E31*$F$12</f>
        <v>10296.213283900261</v>
      </c>
      <c r="G31" s="30">
        <f t="shared" ref="G31:G32" si="3">F31*$G$12</f>
        <v>11722.238823720445</v>
      </c>
    </row>
    <row r="32" spans="1:7" ht="13.5" customHeight="1">
      <c r="A32" s="27" t="s">
        <v>26</v>
      </c>
      <c r="B32" s="41" t="s">
        <v>45</v>
      </c>
      <c r="C32" s="29" t="s">
        <v>25</v>
      </c>
      <c r="D32" s="30">
        <f>'[1]Приложения 4.6'!M31</f>
        <v>0</v>
      </c>
      <c r="E32" s="30">
        <f>'[1]Приложения 4.6'!N31</f>
        <v>2469.387990246888</v>
      </c>
      <c r="F32" s="30">
        <f t="shared" si="2"/>
        <v>2811.3982268960817</v>
      </c>
      <c r="G32" s="30">
        <f t="shared" si="3"/>
        <v>3200.7768813211887</v>
      </c>
    </row>
    <row r="33" spans="1:7" ht="13.5" customHeight="1">
      <c r="A33" s="27" t="s">
        <v>28</v>
      </c>
      <c r="B33" s="41" t="s">
        <v>46</v>
      </c>
      <c r="C33" s="29" t="s">
        <v>25</v>
      </c>
      <c r="D33" s="30">
        <f>SUM(D34:D36)</f>
        <v>0</v>
      </c>
      <c r="E33" s="30">
        <f>SUM(E34:E36)</f>
        <v>0</v>
      </c>
      <c r="F33" s="30">
        <f>SUM(F34:F36)</f>
        <v>0</v>
      </c>
      <c r="G33" s="30">
        <f>SUM(G34:G36)</f>
        <v>0</v>
      </c>
    </row>
    <row r="34" spans="1:7" ht="13.5" customHeight="1">
      <c r="A34" s="27" t="s">
        <v>47</v>
      </c>
      <c r="B34" s="42" t="s">
        <v>48</v>
      </c>
      <c r="C34" s="29" t="s">
        <v>25</v>
      </c>
      <c r="D34" s="30">
        <f>'[1]Приложения 4.6'!M42</f>
        <v>0</v>
      </c>
      <c r="E34" s="30">
        <f>'[1]Приложения 4.6'!N42</f>
        <v>0</v>
      </c>
      <c r="F34" s="30">
        <f t="shared" ref="F34:F43" si="4">E34*$F$12</f>
        <v>0</v>
      </c>
      <c r="G34" s="30">
        <f t="shared" ref="G34:G43" si="5">F34*$G$12</f>
        <v>0</v>
      </c>
    </row>
    <row r="35" spans="1:7">
      <c r="A35" s="27" t="s">
        <v>49</v>
      </c>
      <c r="B35" s="42" t="s">
        <v>50</v>
      </c>
      <c r="C35" s="29" t="s">
        <v>25</v>
      </c>
      <c r="D35" s="30">
        <f>'[1]Приложения 4.6'!M41</f>
        <v>0</v>
      </c>
      <c r="E35" s="30">
        <f>'[1]Приложения 4.6'!N41</f>
        <v>0</v>
      </c>
      <c r="F35" s="30">
        <f t="shared" si="4"/>
        <v>0</v>
      </c>
      <c r="G35" s="30">
        <f t="shared" si="5"/>
        <v>0</v>
      </c>
    </row>
    <row r="36" spans="1:7">
      <c r="A36" s="27" t="s">
        <v>51</v>
      </c>
      <c r="B36" s="42" t="s">
        <v>52</v>
      </c>
      <c r="C36" s="29" t="s">
        <v>25</v>
      </c>
      <c r="D36" s="30">
        <v>0</v>
      </c>
      <c r="E36" s="30">
        <v>0</v>
      </c>
      <c r="F36" s="30">
        <f t="shared" si="4"/>
        <v>0</v>
      </c>
      <c r="G36" s="30">
        <f t="shared" si="5"/>
        <v>0</v>
      </c>
    </row>
    <row r="37" spans="1:7">
      <c r="A37" s="27" t="s">
        <v>30</v>
      </c>
      <c r="B37" s="41" t="s">
        <v>53</v>
      </c>
      <c r="C37" s="29" t="s">
        <v>25</v>
      </c>
      <c r="D37" s="30">
        <f>'[1]Приложения 4.6'!M21</f>
        <v>0</v>
      </c>
      <c r="E37" s="30">
        <f>'[1]Приложения 4.6'!N21</f>
        <v>1777.0180260320342</v>
      </c>
      <c r="F37" s="30">
        <f t="shared" si="4"/>
        <v>2023.1350226374707</v>
      </c>
      <c r="G37" s="30">
        <f t="shared" si="5"/>
        <v>2303.3392232727601</v>
      </c>
    </row>
    <row r="38" spans="1:7">
      <c r="A38" s="27" t="s">
        <v>32</v>
      </c>
      <c r="B38" s="41" t="s">
        <v>54</v>
      </c>
      <c r="C38" s="29" t="s">
        <v>25</v>
      </c>
      <c r="D38" s="30"/>
      <c r="E38" s="30"/>
      <c r="F38" s="30">
        <f t="shared" si="4"/>
        <v>0</v>
      </c>
      <c r="G38" s="30">
        <f t="shared" si="5"/>
        <v>0</v>
      </c>
    </row>
    <row r="39" spans="1:7">
      <c r="A39" s="27" t="s">
        <v>34</v>
      </c>
      <c r="B39" s="41" t="s">
        <v>55</v>
      </c>
      <c r="C39" s="29" t="s">
        <v>25</v>
      </c>
      <c r="D39" s="43">
        <f>'[1]Приложения 4.6'!M58</f>
        <v>0</v>
      </c>
      <c r="E39" s="43">
        <f>'[1]Приложения 4.6'!N58</f>
        <v>0</v>
      </c>
      <c r="F39" s="30">
        <f t="shared" si="4"/>
        <v>0</v>
      </c>
      <c r="G39" s="30">
        <f t="shared" si="5"/>
        <v>0</v>
      </c>
    </row>
    <row r="40" spans="1:7">
      <c r="A40" s="27" t="s">
        <v>36</v>
      </c>
      <c r="B40" s="41" t="s">
        <v>56</v>
      </c>
      <c r="C40" s="29" t="s">
        <v>25</v>
      </c>
      <c r="D40" s="30">
        <f>'[1]Приложения 4.6'!M19</f>
        <v>0</v>
      </c>
      <c r="E40" s="30">
        <f>'[1]Приложения 4.6'!N19</f>
        <v>0</v>
      </c>
      <c r="F40" s="30">
        <f t="shared" si="4"/>
        <v>0</v>
      </c>
      <c r="G40" s="30">
        <f t="shared" si="5"/>
        <v>0</v>
      </c>
    </row>
    <row r="41" spans="1:7" s="45" customFormat="1">
      <c r="A41" s="27" t="s">
        <v>38</v>
      </c>
      <c r="B41" s="41" t="s">
        <v>57</v>
      </c>
      <c r="C41" s="29" t="s">
        <v>25</v>
      </c>
      <c r="D41" s="30">
        <f>'[1]Приложения 4.6'!M51</f>
        <v>0</v>
      </c>
      <c r="E41" s="30">
        <f>'[1]Приложения 4.6'!N51</f>
        <v>11.666666666666666</v>
      </c>
      <c r="F41" s="30">
        <f t="shared" si="4"/>
        <v>13.282499999999997</v>
      </c>
      <c r="G41" s="30">
        <f t="shared" si="5"/>
        <v>15.122126249999994</v>
      </c>
    </row>
    <row r="42" spans="1:7">
      <c r="A42" s="27" t="s">
        <v>40</v>
      </c>
      <c r="B42" s="41" t="s">
        <v>58</v>
      </c>
      <c r="C42" s="29" t="s">
        <v>25</v>
      </c>
      <c r="D42" s="30">
        <f>'[1]Приложения 4.6'!M52</f>
        <v>0</v>
      </c>
      <c r="E42" s="30">
        <f>'[1]Приложения 4.6'!N52</f>
        <v>112.62481833333334</v>
      </c>
      <c r="F42" s="30">
        <f t="shared" si="4"/>
        <v>128.22335567249999</v>
      </c>
      <c r="G42" s="30">
        <f t="shared" si="5"/>
        <v>145.98229043314123</v>
      </c>
    </row>
    <row r="43" spans="1:7">
      <c r="A43" s="27" t="s">
        <v>59</v>
      </c>
      <c r="B43" s="41" t="s">
        <v>60</v>
      </c>
      <c r="C43" s="29" t="s">
        <v>25</v>
      </c>
      <c r="D43" s="43">
        <f>'[1]Приложения 4.6'!M54</f>
        <v>0</v>
      </c>
      <c r="E43" s="43">
        <f>'[1]Приложения 4.6'!N54</f>
        <v>0</v>
      </c>
      <c r="F43" s="30">
        <f t="shared" si="4"/>
        <v>0</v>
      </c>
      <c r="G43" s="30">
        <f t="shared" si="5"/>
        <v>0</v>
      </c>
    </row>
    <row r="44" spans="1:7">
      <c r="A44" s="35"/>
      <c r="B44" s="46" t="s">
        <v>61</v>
      </c>
      <c r="C44" s="37" t="s">
        <v>25</v>
      </c>
      <c r="D44" s="38">
        <f>SUM(D31:D33,D37:D43)</f>
        <v>0</v>
      </c>
      <c r="E44" s="38">
        <f>SUM(E31:E33,E37:E43)</f>
        <v>13414.36309978596</v>
      </c>
      <c r="F44" s="38">
        <f>SUM(F31:F33,F37:F43)</f>
        <v>15272.252389106312</v>
      </c>
      <c r="G44" s="38">
        <f>SUM(G31:G33,G37:G43)</f>
        <v>17387.459344997536</v>
      </c>
    </row>
    <row r="45" spans="1:7">
      <c r="D45" s="47"/>
      <c r="E45" s="47"/>
      <c r="F45" s="47"/>
      <c r="G45" s="47"/>
    </row>
    <row r="47" spans="1:7" s="3" customFormat="1" ht="29.25" customHeight="1">
      <c r="A47" s="7" t="s">
        <v>62</v>
      </c>
      <c r="B47" s="7"/>
      <c r="C47" s="7"/>
      <c r="D47" s="7"/>
      <c r="E47" s="7"/>
      <c r="F47" s="7"/>
      <c r="G47" s="7"/>
    </row>
    <row r="48" spans="1:7" s="12" customFormat="1" ht="32.25" customHeight="1">
      <c r="A48" s="9" t="s">
        <v>6</v>
      </c>
      <c r="B48" s="9" t="s">
        <v>7</v>
      </c>
      <c r="C48" s="9" t="s">
        <v>8</v>
      </c>
      <c r="D48" s="10" t="s">
        <v>9</v>
      </c>
      <c r="E48" s="10" t="s">
        <v>10</v>
      </c>
      <c r="F48" s="10" t="s">
        <v>11</v>
      </c>
      <c r="G48" s="10" t="s">
        <v>12</v>
      </c>
    </row>
    <row r="49" spans="1:7" ht="31.5">
      <c r="A49" s="48" t="s">
        <v>63</v>
      </c>
      <c r="B49" s="49" t="s">
        <v>64</v>
      </c>
      <c r="C49" s="37" t="s">
        <v>25</v>
      </c>
      <c r="D49" s="50">
        <f>'[1]Приложения 4.6'!M59</f>
        <v>0</v>
      </c>
      <c r="E49" s="50">
        <f>'[1]Приложения 4.6'!N59</f>
        <v>0</v>
      </c>
      <c r="F49" s="50">
        <v>0</v>
      </c>
      <c r="G49" s="50">
        <v>0</v>
      </c>
    </row>
    <row r="50" spans="1:7">
      <c r="A50" s="51"/>
      <c r="B50" s="51"/>
      <c r="C50" s="52"/>
      <c r="D50" s="53"/>
      <c r="E50" s="53"/>
      <c r="F50" s="53"/>
    </row>
    <row r="52" spans="1:7" s="3" customFormat="1" ht="29.25" customHeight="1">
      <c r="A52" s="7" t="s">
        <v>65</v>
      </c>
      <c r="B52" s="7"/>
      <c r="C52" s="7"/>
      <c r="D52" s="7"/>
      <c r="E52" s="7"/>
      <c r="F52" s="7"/>
      <c r="G52" s="7"/>
    </row>
    <row r="53" spans="1:7" s="12" customFormat="1" ht="32.25" customHeight="1">
      <c r="A53" s="9" t="s">
        <v>6</v>
      </c>
      <c r="B53" s="9" t="s">
        <v>7</v>
      </c>
      <c r="C53" s="9" t="s">
        <v>8</v>
      </c>
      <c r="D53" s="10" t="s">
        <v>9</v>
      </c>
      <c r="E53" s="10" t="s">
        <v>10</v>
      </c>
      <c r="F53" s="10" t="s">
        <v>11</v>
      </c>
      <c r="G53" s="10" t="s">
        <v>12</v>
      </c>
    </row>
    <row r="54" spans="1:7">
      <c r="A54" s="48" t="s">
        <v>67</v>
      </c>
      <c r="B54" s="46" t="s">
        <v>66</v>
      </c>
      <c r="C54" s="37" t="s">
        <v>25</v>
      </c>
      <c r="D54" s="38">
        <f>D49+D44+D26</f>
        <v>0</v>
      </c>
      <c r="E54" s="38">
        <f>E49+E44+E26</f>
        <v>25649.538726682931</v>
      </c>
      <c r="F54" s="38">
        <f>F49+F44+F26</f>
        <v>29201.999840328514</v>
      </c>
      <c r="G54" s="38">
        <f>G49+G44+G26</f>
        <v>33246.476818214003</v>
      </c>
    </row>
    <row r="55" spans="1:7">
      <c r="D55" s="47"/>
      <c r="E55" s="47"/>
      <c r="F55" s="47"/>
    </row>
    <row r="56" spans="1:7">
      <c r="D56" s="47"/>
      <c r="E56" s="47"/>
      <c r="F56" s="47"/>
    </row>
    <row r="57" spans="1:7">
      <c r="D57" s="6"/>
      <c r="E57" s="6"/>
    </row>
    <row r="60" spans="1:7">
      <c r="A60" s="6"/>
      <c r="B60" s="54" t="s">
        <v>68</v>
      </c>
      <c r="C60" s="54"/>
      <c r="D60" s="54"/>
      <c r="E60" s="6"/>
      <c r="F60" s="55" t="s">
        <v>69</v>
      </c>
    </row>
    <row r="68" spans="4:5">
      <c r="D68" s="56">
        <f>D54-'[1]Приложения 4.6'!P64</f>
        <v>0</v>
      </c>
      <c r="E68" s="56">
        <f>E54-'[1]Приложения 4.6'!N64</f>
        <v>0</v>
      </c>
    </row>
  </sheetData>
  <mergeCells count="8">
    <mergeCell ref="A47:G47"/>
    <mergeCell ref="A52:G52"/>
    <mergeCell ref="A15:G15"/>
    <mergeCell ref="A29:G29"/>
    <mergeCell ref="A3:G3"/>
    <mergeCell ref="A5:G5"/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53" fitToWidth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КузнецкТеплоСбыт</vt:lpstr>
      <vt:lpstr>Кузнецкая ТЭЦ</vt:lpstr>
      <vt:lpstr>Центральная ТЭЦ</vt:lpstr>
      <vt:lpstr>'Кузнецкая ТЭЦ'!Область_печати</vt:lpstr>
      <vt:lpstr>КузнецкТеплоСбыт!Область_печати</vt:lpstr>
      <vt:lpstr>'Центральная ТЭЦ'!Область_печати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Лайвина-юс</dc:creator>
  <cp:lastModifiedBy>Лайвина-юс</cp:lastModifiedBy>
  <dcterms:created xsi:type="dcterms:W3CDTF">2015-04-20T12:54:52Z</dcterms:created>
  <dcterms:modified xsi:type="dcterms:W3CDTF">2015-04-20T12:59:02Z</dcterms:modified>
</cp:coreProperties>
</file>