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Клименко 32 2014" sheetId="1" r:id="rId1"/>
  </sheets>
  <calcPr calcId="125725" refMode="R1C1"/>
</workbook>
</file>

<file path=xl/calcChain.xml><?xml version="1.0" encoding="utf-8"?>
<calcChain xmlns="http://schemas.openxmlformats.org/spreadsheetml/2006/main">
  <c r="D20" i="1"/>
  <c r="E20"/>
  <c r="C20"/>
  <c r="C42"/>
  <c r="C30"/>
  <c r="C37" s="1"/>
  <c r="F18"/>
  <c r="F16"/>
  <c r="F15"/>
  <c r="F17" l="1"/>
  <c r="F20" s="1"/>
</calcChain>
</file>

<file path=xl/sharedStrings.xml><?xml version="1.0" encoding="utf-8"?>
<sst xmlns="http://schemas.openxmlformats.org/spreadsheetml/2006/main" count="77" uniqueCount="62">
  <si>
    <t>ТСЖ "Пионер"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</si>
  <si>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Клименко 32</t>
    </r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</si>
  <si>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</si>
  <si>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</si>
  <si>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</si>
  <si>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</si>
  <si>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</si>
  <si>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</si>
  <si>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</si>
  <si>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</si>
  <si>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</si>
  <si>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</si>
  <si>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</si>
  <si>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Капитальный ремонт</t>
  </si>
  <si>
    <t>Вывоз мусора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</si>
  <si>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</si>
  <si>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</si>
  <si>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</si>
  <si>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</si>
  <si>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</si>
  <si>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Содержание инженерного оборудования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</si>
  <si>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</si>
  <si>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</si>
  <si>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</si>
  <si>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Дератизация, дезинсекция</t>
  </si>
  <si>
    <t>ООО "Рубин"</t>
  </si>
  <si>
    <t xml:space="preserve">Аварийно-Диспетчерское обслуживание </t>
  </si>
  <si>
    <t>Санитарное содержание МОП</t>
  </si>
  <si>
    <t xml:space="preserve">Вывоз и утилизация КГО </t>
  </si>
  <si>
    <t>Услуги управления</t>
  </si>
  <si>
    <t>Содержание придомовой территории</t>
  </si>
  <si>
    <t>Электроэнерги МОП</t>
  </si>
  <si>
    <t>ОАО "Кузбассэнергосбыт"</t>
  </si>
  <si>
    <t>ООО Ампир</t>
  </si>
  <si>
    <t xml:space="preserve">В.А.Ляшенко </t>
  </si>
  <si>
    <t>Отчет о стоимости выполненных работ по содержанию и текущему ремонту общего имущества жилого дома за 2014 год</t>
  </si>
  <si>
    <t>Поступление от провайдеров</t>
  </si>
  <si>
    <t>Краткий перечень выполняемых работ</t>
  </si>
  <si>
    <t>Регулировка окон, прочистки флюгарок, ливневок, установка пружин, замков, уборка в подвале, мелкий ремонт строительных конструкций.</t>
  </si>
  <si>
    <t>Заработная плата дворника, налоги с ФОТ, хозяйственные и моющие средства, уборочный инструмент, спецодежда.</t>
  </si>
  <si>
    <t>Обработка 2 раза в месяц ( с октября - 1 раз)  от грызунов и тараканов,  обработка от комаров, блох.</t>
  </si>
  <si>
    <t xml:space="preserve">Услуги по начислению кварт.платы, услуги паспортного стола </t>
  </si>
  <si>
    <t>ТСЖ "Пионер", ООО "ЭкоЛэнд"</t>
  </si>
  <si>
    <t>Услуги по вывозу и утилизации КГО</t>
  </si>
  <si>
    <t xml:space="preserve">Расходы на управление, содержание. налоги.  </t>
  </si>
  <si>
    <t xml:space="preserve">Обрезка деревьев и кустарников, оформление газонов, цветников, садовый инвентарь </t>
  </si>
  <si>
    <t xml:space="preserve">Чистка дороги </t>
  </si>
  <si>
    <t>Чистка дороги  трактором  2 раза * 2,2 часа.</t>
  </si>
  <si>
    <t>Разница между показаниями общедомового счетчика и переданными показаниями жителей ( в том числе и электроэнергия МОП)</t>
  </si>
  <si>
    <t>Отключения,  осмотры, запуски систем г/х/в и отопления, ревизии, мелкий ремонт  инженерного сантехнического и электрического оборудования</t>
  </si>
  <si>
    <t>Ремонт  внутридомового инженерного оборудования</t>
  </si>
  <si>
    <t>Работы по электротехническому ремонту</t>
  </si>
  <si>
    <t>Замена светильников, ремонт электрощитков</t>
  </si>
  <si>
    <t xml:space="preserve">Председатель Правления </t>
  </si>
  <si>
    <t>Ремонт межпанельных швов</t>
  </si>
  <si>
    <t>123 м * 290.00 руб.</t>
  </si>
  <si>
    <t xml:space="preserve">Замена  стояков  г/в, х/в, отопления, канализации  в МОП, установка конвекторов в МОП , </t>
  </si>
  <si>
    <t>Уважаемые жители!</t>
  </si>
  <si>
    <t xml:space="preserve">Предлагаем Вам познакомиться с отчетом  по финансово-хозяйственной деятельности ТСЖ "Пионер"  за 2014 год.  Для уменьшения расходов по  статье "Электроэнергия МОП " просим предавать показания  квартирных счетчиков электроэнергии своевременно и ежемесячно. </t>
  </si>
  <si>
    <t>ОБЯЗАТЕЛЬНО!   ВСЕМ,  у кого не установлены индивидуальные приборы учета электроэнергии,  холодной и горячей воды необходимо  установить их  в кратчайшие сроки! При необходимости будет предоставлена рассрочка по оплате  за установку водосчетчиков и электросчетчика.  Все вопросы по рассрочке, установке и опломбировке по тел.: 54-52-26  диспетчер Наталья Александровна.</t>
  </si>
  <si>
    <t>Уважаемые собственники!</t>
  </si>
  <si>
    <t xml:space="preserve">Приглашаем Вас на  общее собрание  собственников МКД Клименко 32, Тореза 60 и Тореза 60А , которое состоится  16.04.2015  в 19.00 на  детской  площадке </t>
  </si>
</sst>
</file>

<file path=xl/styles.xml><?xml version="1.0" encoding="utf-8"?>
<styleSheet xmlns="http://schemas.openxmlformats.org/spreadsheetml/2006/main">
  <fonts count="30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2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/>
    <xf numFmtId="0" fontId="0" fillId="0" borderId="3" xfId="0" applyBorder="1" applyAlignment="1"/>
    <xf numFmtId="0" fontId="8" fillId="0" borderId="1" xfId="0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Fill="1" applyBorder="1"/>
    <xf numFmtId="2" fontId="9" fillId="0" borderId="1" xfId="0" applyNumberFormat="1" applyFont="1" applyBorder="1"/>
    <xf numFmtId="2" fontId="9" fillId="0" borderId="4" xfId="0" applyNumberFormat="1" applyFont="1" applyBorder="1" applyAlignment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0" fontId="9" fillId="0" borderId="5" xfId="0" applyFont="1" applyFill="1" applyBorder="1"/>
    <xf numFmtId="0" fontId="9" fillId="0" borderId="0" xfId="0" applyFont="1" applyFill="1" applyBorder="1"/>
    <xf numFmtId="0" fontId="13" fillId="0" borderId="1" xfId="0" applyFont="1" applyBorder="1"/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7" fillId="0" borderId="4" xfId="0" applyNumberFormat="1" applyFont="1" applyFill="1" applyBorder="1" applyAlignment="1" applyProtection="1">
      <alignment horizontal="left" vertical="top"/>
    </xf>
    <xf numFmtId="0" fontId="16" fillId="0" borderId="3" xfId="0" applyFont="1" applyBorder="1" applyAlignment="1">
      <alignment horizontal="left" vertical="top"/>
    </xf>
    <xf numFmtId="0" fontId="15" fillId="0" borderId="4" xfId="0" applyNumberFormat="1" applyFont="1" applyFill="1" applyBorder="1" applyAlignment="1" applyProtection="1">
      <alignment horizontal="left" vertical="top" wrapText="1"/>
    </xf>
    <xf numFmtId="2" fontId="18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2" fillId="0" borderId="1" xfId="0" applyNumberFormat="1" applyFont="1" applyBorder="1" applyAlignment="1">
      <alignment horizontal="center" wrapText="1"/>
    </xf>
    <xf numFmtId="0" fontId="15" fillId="0" borderId="4" xfId="0" applyNumberFormat="1" applyFont="1" applyFill="1" applyBorder="1" applyAlignment="1" applyProtection="1">
      <alignment horizontal="left" wrapText="1"/>
    </xf>
    <xf numFmtId="0" fontId="16" fillId="0" borderId="3" xfId="0" applyFont="1" applyBorder="1" applyAlignment="1">
      <alignment horizontal="left" wrapText="1"/>
    </xf>
    <xf numFmtId="0" fontId="23" fillId="0" borderId="1" xfId="0" applyNumberFormat="1" applyFont="1" applyFill="1" applyBorder="1" applyAlignment="1" applyProtection="1">
      <alignment horizontal="right"/>
    </xf>
    <xf numFmtId="0" fontId="24" fillId="0" borderId="1" xfId="0" applyNumberFormat="1" applyFont="1" applyBorder="1" applyAlignment="1">
      <alignment horizontal="center" wrapText="1"/>
    </xf>
    <xf numFmtId="0" fontId="15" fillId="0" borderId="4" xfId="0" applyNumberFormat="1" applyFont="1" applyFill="1" applyBorder="1" applyAlignment="1" applyProtection="1">
      <alignment horizontal="center" vertical="top"/>
    </xf>
    <xf numFmtId="0" fontId="8" fillId="0" borderId="2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right"/>
    </xf>
    <xf numFmtId="0" fontId="20" fillId="0" borderId="1" xfId="0" applyNumberFormat="1" applyFont="1" applyFill="1" applyBorder="1" applyAlignment="1" applyProtection="1">
      <alignment horizontal="left" vertical="top" wrapText="1"/>
    </xf>
    <xf numFmtId="0" fontId="20" fillId="0" borderId="1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right"/>
    </xf>
    <xf numFmtId="0" fontId="0" fillId="0" borderId="2" xfId="0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15" fillId="0" borderId="4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horizontal="right" vertical="center"/>
    </xf>
    <xf numFmtId="0" fontId="20" fillId="0" borderId="0" xfId="0" applyNumberFormat="1" applyFont="1" applyFill="1" applyBorder="1" applyAlignment="1" applyProtection="1">
      <alignment horizontal="center" vertical="top"/>
    </xf>
    <xf numFmtId="0" fontId="0" fillId="0" borderId="8" xfId="0" applyBorder="1" applyAlignment="1">
      <alignment horizontal="left" vertical="top"/>
    </xf>
    <xf numFmtId="0" fontId="15" fillId="0" borderId="4" xfId="0" applyNumberFormat="1" applyFont="1" applyFill="1" applyBorder="1" applyAlignment="1" applyProtection="1">
      <alignment horizontal="left" wrapText="1"/>
    </xf>
    <xf numFmtId="2" fontId="9" fillId="0" borderId="4" xfId="0" applyNumberFormat="1" applyFont="1" applyBorder="1" applyAlignment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/>
    <xf numFmtId="0" fontId="11" fillId="0" borderId="4" xfId="0" applyFont="1" applyBorder="1" applyAlignment="1">
      <alignment wrapText="1"/>
    </xf>
    <xf numFmtId="0" fontId="12" fillId="0" borderId="2" xfId="0" applyFont="1" applyBorder="1" applyAlignment="1"/>
    <xf numFmtId="0" fontId="12" fillId="0" borderId="3" xfId="0" applyFont="1" applyBorder="1" applyAlignment="1"/>
    <xf numFmtId="0" fontId="14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5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0" fillId="0" borderId="0" xfId="0" applyBorder="1" applyAlignment="1"/>
    <xf numFmtId="0" fontId="15" fillId="0" borderId="4" xfId="0" applyNumberFormat="1" applyFont="1" applyFill="1" applyBorder="1" applyAlignment="1" applyProtection="1">
      <alignment horizontal="left" vertical="top"/>
    </xf>
    <xf numFmtId="0" fontId="16" fillId="0" borderId="3" xfId="0" applyFont="1" applyBorder="1" applyAlignment="1">
      <alignment horizontal="left" vertical="top"/>
    </xf>
    <xf numFmtId="0" fontId="15" fillId="0" borderId="4" xfId="0" applyNumberFormat="1" applyFont="1" applyFill="1" applyBorder="1" applyAlignment="1" applyProtection="1">
      <alignment horizontal="left"/>
    </xf>
    <xf numFmtId="0" fontId="15" fillId="0" borderId="3" xfId="0" applyNumberFormat="1" applyFont="1" applyFill="1" applyBorder="1" applyAlignment="1" applyProtection="1">
      <alignment horizontal="left"/>
    </xf>
    <xf numFmtId="0" fontId="15" fillId="0" borderId="4" xfId="0" applyNumberFormat="1" applyFont="1" applyFill="1" applyBorder="1" applyAlignment="1" applyProtection="1">
      <alignment horizontal="left" wrapText="1"/>
    </xf>
    <xf numFmtId="0" fontId="16" fillId="0" borderId="3" xfId="0" applyFont="1" applyBorder="1" applyAlignment="1">
      <alignment horizontal="left" wrapText="1"/>
    </xf>
    <xf numFmtId="0" fontId="16" fillId="0" borderId="3" xfId="0" applyFont="1" applyBorder="1" applyAlignment="1">
      <alignment horizontal="left"/>
    </xf>
    <xf numFmtId="0" fontId="0" fillId="0" borderId="3" xfId="0" applyBorder="1" applyAlignment="1">
      <alignment horizontal="left" wrapText="1"/>
    </xf>
    <xf numFmtId="0" fontId="17" fillId="0" borderId="4" xfId="0" applyNumberFormat="1" applyFont="1" applyFill="1" applyBorder="1" applyAlignment="1" applyProtection="1">
      <alignment horizontal="left" vertical="top" wrapText="1"/>
    </xf>
    <xf numFmtId="0" fontId="25" fillId="0" borderId="3" xfId="0" applyFont="1" applyBorder="1" applyAlignment="1">
      <alignment vertical="top" wrapText="1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20" fillId="0" borderId="1" xfId="0" applyNumberFormat="1" applyFont="1" applyFill="1" applyBorder="1" applyAlignment="1" applyProtection="1">
      <alignment horizontal="center"/>
    </xf>
    <xf numFmtId="0" fontId="22" fillId="0" borderId="1" xfId="0" applyFont="1" applyBorder="1" applyAlignment="1">
      <alignment horizontal="center" wrapText="1"/>
    </xf>
    <xf numFmtId="0" fontId="20" fillId="0" borderId="1" xfId="0" applyNumberFormat="1" applyFont="1" applyFill="1" applyBorder="1" applyAlignment="1" applyProtection="1">
      <alignment horizontal="center" wrapText="1"/>
    </xf>
    <xf numFmtId="0" fontId="8" fillId="0" borderId="4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0" fillId="0" borderId="4" xfId="0" applyNumberFormat="1" applyFont="1" applyBorder="1" applyAlignment="1">
      <alignment horizontal="center" wrapText="1"/>
    </xf>
    <xf numFmtId="0" fontId="24" fillId="0" borderId="2" xfId="0" applyNumberFormat="1" applyFont="1" applyBorder="1" applyAlignment="1">
      <alignment horizontal="center"/>
    </xf>
    <xf numFmtId="0" fontId="20" fillId="0" borderId="2" xfId="0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15" fillId="0" borderId="4" xfId="0" applyNumberFormat="1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9" fillId="0" borderId="2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7" fillId="0" borderId="4" xfId="0" applyNumberFormat="1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0" borderId="3" xfId="0" applyFont="1" applyBorder="1" applyAlignment="1">
      <alignment horizontal="center" wrapText="1"/>
    </xf>
    <xf numFmtId="0" fontId="27" fillId="0" borderId="4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3" fillId="0" borderId="8" xfId="0" applyNumberFormat="1" applyFont="1" applyFill="1" applyBorder="1" applyAlignment="1" applyProtection="1">
      <alignment horizontal="left" vertical="top" wrapText="1"/>
    </xf>
    <xf numFmtId="0" fontId="20" fillId="0" borderId="8" xfId="0" applyNumberFormat="1" applyFont="1" applyFill="1" applyBorder="1" applyAlignment="1" applyProtection="1">
      <alignment horizontal="center" vertical="top" wrapText="1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wrapText="1"/>
    </xf>
    <xf numFmtId="0" fontId="29" fillId="0" borderId="0" xfId="0" applyFont="1"/>
    <xf numFmtId="0" fontId="29" fillId="0" borderId="0" xfId="0" applyFont="1" applyAlignment="1">
      <alignment wrapText="1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topLeftCell="A29" workbookViewId="0">
      <selection activeCell="C34" sqref="C34"/>
    </sheetView>
  </sheetViews>
  <sheetFormatPr defaultRowHeight="15"/>
  <cols>
    <col min="1" max="1" width="22.7109375" customWidth="1"/>
    <col min="2" max="2" width="9.140625" hidden="1" customWidth="1"/>
    <col min="3" max="3" width="15.85546875" customWidth="1"/>
    <col min="4" max="4" width="22" customWidth="1"/>
    <col min="5" max="5" width="14.28515625" customWidth="1"/>
    <col min="6" max="6" width="2.42578125" hidden="1" customWidth="1"/>
    <col min="7" max="7" width="5.85546875" customWidth="1"/>
    <col min="8" max="8" width="9.42578125" customWidth="1"/>
  </cols>
  <sheetData>
    <row r="1" spans="1:14">
      <c r="A1" s="114"/>
      <c r="B1" s="114"/>
      <c r="C1" s="114" t="s">
        <v>57</v>
      </c>
      <c r="D1" s="114"/>
      <c r="E1" s="114"/>
      <c r="F1" s="114"/>
      <c r="G1" s="114"/>
      <c r="H1" s="114"/>
    </row>
    <row r="2" spans="1:14" ht="62.25" customHeight="1">
      <c r="A2" s="115" t="s">
        <v>58</v>
      </c>
      <c r="B2" s="115"/>
      <c r="C2" s="115"/>
      <c r="D2" s="115"/>
      <c r="E2" s="115"/>
      <c r="F2" s="115"/>
      <c r="G2" s="115"/>
      <c r="H2" s="115"/>
    </row>
    <row r="3" spans="1:14" ht="71.25" customHeight="1">
      <c r="A3" s="115" t="s">
        <v>59</v>
      </c>
      <c r="B3" s="115"/>
      <c r="C3" s="115"/>
      <c r="D3" s="115"/>
      <c r="E3" s="115"/>
      <c r="F3" s="115"/>
      <c r="G3" s="115"/>
      <c r="H3" s="115"/>
    </row>
    <row r="4" spans="1:14" ht="15.75" customHeight="1"/>
    <row r="5" spans="1:14" ht="19.5">
      <c r="A5" s="1" t="s">
        <v>0</v>
      </c>
      <c r="B5" s="2"/>
      <c r="C5" s="2"/>
      <c r="D5" s="2"/>
      <c r="E5" s="2"/>
      <c r="F5" s="2"/>
      <c r="G5" s="2"/>
      <c r="H5" s="2"/>
      <c r="I5" s="3"/>
      <c r="J5" s="3"/>
      <c r="K5" s="3"/>
    </row>
    <row r="6" spans="1:14" ht="30.75" customHeight="1">
      <c r="A6" s="56" t="s">
        <v>35</v>
      </c>
      <c r="B6" s="56"/>
      <c r="C6" s="56"/>
      <c r="D6" s="56"/>
      <c r="E6" s="56"/>
      <c r="F6" s="57"/>
      <c r="G6" s="57"/>
      <c r="H6" s="57"/>
      <c r="I6" s="4"/>
      <c r="J6" s="4"/>
      <c r="K6" s="4"/>
      <c r="L6" s="5"/>
      <c r="M6" s="5"/>
      <c r="N6" s="5"/>
    </row>
    <row r="7" spans="1:14" ht="17.25">
      <c r="A7" s="56" t="s">
        <v>1</v>
      </c>
      <c r="B7" s="58"/>
      <c r="C7" s="58"/>
      <c r="D7" s="58"/>
      <c r="E7" s="58"/>
      <c r="F7" s="58"/>
      <c r="G7" s="58"/>
      <c r="H7" s="58"/>
      <c r="I7" s="58"/>
      <c r="J7" s="58"/>
      <c r="K7" s="58"/>
    </row>
    <row r="9" spans="1:14" hidden="1"/>
    <row r="10" spans="1:14" hidden="1"/>
    <row r="11" spans="1:14" ht="25.5">
      <c r="A11" s="6" t="s">
        <v>2</v>
      </c>
      <c r="B11" s="7" t="s">
        <v>3</v>
      </c>
      <c r="C11" s="8">
        <v>8701.4</v>
      </c>
      <c r="D11" s="9" t="s">
        <v>4</v>
      </c>
      <c r="E11" s="10">
        <v>2201.64</v>
      </c>
      <c r="F11" s="11"/>
      <c r="G11" s="12" t="s">
        <v>3</v>
      </c>
      <c r="H11" s="8"/>
    </row>
    <row r="13" spans="1:14" ht="16.5" customHeight="1">
      <c r="A13" s="59" t="s">
        <v>5</v>
      </c>
      <c r="B13" s="59"/>
      <c r="C13" s="59"/>
      <c r="D13" s="59"/>
      <c r="E13" s="59"/>
      <c r="F13" s="59"/>
      <c r="G13" s="59"/>
      <c r="H13" s="59"/>
    </row>
    <row r="14" spans="1:14" ht="46.5" customHeight="1">
      <c r="A14" s="13" t="s">
        <v>6</v>
      </c>
      <c r="B14" s="14"/>
      <c r="C14" s="15" t="s">
        <v>7</v>
      </c>
      <c r="D14" s="16" t="s">
        <v>8</v>
      </c>
      <c r="E14" s="16" t="s">
        <v>9</v>
      </c>
      <c r="F14" s="60" t="s">
        <v>10</v>
      </c>
      <c r="G14" s="61"/>
      <c r="H14" s="62"/>
    </row>
    <row r="15" spans="1:14">
      <c r="A15" s="17" t="s">
        <v>11</v>
      </c>
      <c r="B15" s="17"/>
      <c r="C15" s="18">
        <v>131649.70000000001</v>
      </c>
      <c r="D15" s="19">
        <v>445577.16</v>
      </c>
      <c r="E15" s="17">
        <v>446055.85</v>
      </c>
      <c r="F15" s="53">
        <f>C15+D15-E15</f>
        <v>131171.01</v>
      </c>
      <c r="G15" s="54"/>
      <c r="H15" s="55"/>
      <c r="I15" s="23"/>
    </row>
    <row r="16" spans="1:14">
      <c r="A16" s="17" t="s">
        <v>12</v>
      </c>
      <c r="B16" s="17"/>
      <c r="C16" s="18">
        <v>238026.5</v>
      </c>
      <c r="D16" s="19">
        <v>900157.28</v>
      </c>
      <c r="E16" s="17">
        <v>933457.01</v>
      </c>
      <c r="F16" s="53">
        <f t="shared" ref="F16:F18" si="0">C16+D16-E16</f>
        <v>204726.77000000002</v>
      </c>
      <c r="G16" s="54"/>
      <c r="H16" s="55"/>
      <c r="I16" s="23"/>
    </row>
    <row r="17" spans="1:9">
      <c r="A17" s="17" t="s">
        <v>13</v>
      </c>
      <c r="B17" s="17"/>
      <c r="C17" s="18">
        <v>56963.32</v>
      </c>
      <c r="D17" s="19">
        <v>184615.38</v>
      </c>
      <c r="E17" s="17">
        <v>200687</v>
      </c>
      <c r="F17" s="53">
        <f t="shared" si="0"/>
        <v>40891.700000000012</v>
      </c>
      <c r="G17" s="54"/>
      <c r="H17" s="55"/>
      <c r="I17" s="24"/>
    </row>
    <row r="18" spans="1:9">
      <c r="A18" s="7" t="s">
        <v>14</v>
      </c>
      <c r="B18" s="17"/>
      <c r="C18" s="17">
        <v>29288.58</v>
      </c>
      <c r="D18" s="19">
        <v>135974.28</v>
      </c>
      <c r="E18" s="19">
        <v>133951.92000000001</v>
      </c>
      <c r="F18" s="53">
        <f t="shared" si="0"/>
        <v>31310.939999999973</v>
      </c>
      <c r="G18" s="54"/>
      <c r="H18" s="55"/>
      <c r="I18" s="24"/>
    </row>
    <row r="19" spans="1:9" ht="30">
      <c r="A19" s="7" t="s">
        <v>36</v>
      </c>
      <c r="B19" s="17"/>
      <c r="C19" s="17"/>
      <c r="D19" s="19"/>
      <c r="E19" s="19">
        <v>7200</v>
      </c>
      <c r="F19" s="20"/>
      <c r="G19" s="21"/>
      <c r="H19" s="22"/>
      <c r="I19" s="24"/>
    </row>
    <row r="20" spans="1:9">
      <c r="A20" s="17" t="s">
        <v>15</v>
      </c>
      <c r="B20" s="17"/>
      <c r="C20" s="25">
        <f>SUM(C15:C18)</f>
        <v>455928.10000000003</v>
      </c>
      <c r="D20" s="19">
        <f>D15+D16+D17+D18</f>
        <v>1666324.0999999999</v>
      </c>
      <c r="E20" s="19">
        <f>E15+E16+E17+E18+E19</f>
        <v>1721351.7799999998</v>
      </c>
      <c r="F20" s="53">
        <f>F15+F16+F17+F18</f>
        <v>408100.42000000004</v>
      </c>
      <c r="G20" s="54"/>
      <c r="H20" s="55"/>
    </row>
    <row r="21" spans="1:9">
      <c r="D21" s="118"/>
    </row>
    <row r="22" spans="1:9">
      <c r="A22" s="63" t="s">
        <v>16</v>
      </c>
      <c r="B22" s="64"/>
      <c r="C22" s="64"/>
      <c r="D22" s="64"/>
      <c r="E22" s="64"/>
      <c r="F22" s="64"/>
      <c r="G22" s="64"/>
      <c r="H22" s="64"/>
    </row>
    <row r="23" spans="1:9">
      <c r="A23" s="65"/>
      <c r="B23" s="66"/>
      <c r="C23" s="66"/>
      <c r="D23" s="67"/>
      <c r="E23" s="67"/>
      <c r="F23" s="67"/>
      <c r="G23" s="67"/>
      <c r="H23" s="67"/>
    </row>
    <row r="24" spans="1:9" ht="38.25">
      <c r="A24" s="68" t="s">
        <v>17</v>
      </c>
      <c r="B24" s="69"/>
      <c r="C24" s="26" t="s">
        <v>18</v>
      </c>
      <c r="D24" s="27" t="s">
        <v>19</v>
      </c>
      <c r="E24" s="78" t="s">
        <v>37</v>
      </c>
      <c r="F24" s="79"/>
      <c r="G24" s="79"/>
      <c r="H24" s="79"/>
    </row>
    <row r="25" spans="1:9" ht="15.75">
      <c r="A25" s="28" t="s">
        <v>12</v>
      </c>
      <c r="B25" s="29"/>
      <c r="C25" s="26"/>
      <c r="D25" s="27"/>
      <c r="E25" s="94"/>
      <c r="F25" s="95"/>
      <c r="G25" s="95"/>
      <c r="H25" s="96"/>
    </row>
    <row r="26" spans="1:9" ht="53.25" customHeight="1">
      <c r="A26" s="30" t="s">
        <v>20</v>
      </c>
      <c r="B26" s="29"/>
      <c r="C26" s="31">
        <v>56582.5</v>
      </c>
      <c r="D26" s="32" t="s">
        <v>0</v>
      </c>
      <c r="E26" s="99" t="s">
        <v>49</v>
      </c>
      <c r="F26" s="100"/>
      <c r="G26" s="100"/>
      <c r="H26" s="101"/>
    </row>
    <row r="27" spans="1:9" ht="65.25" customHeight="1">
      <c r="A27" s="30" t="s">
        <v>21</v>
      </c>
      <c r="B27" s="29"/>
      <c r="C27" s="31">
        <v>37319.96</v>
      </c>
      <c r="D27" s="32" t="s">
        <v>0</v>
      </c>
      <c r="E27" s="102" t="s">
        <v>38</v>
      </c>
      <c r="F27" s="103"/>
      <c r="G27" s="103"/>
      <c r="H27" s="104"/>
    </row>
    <row r="28" spans="1:9" ht="33" customHeight="1">
      <c r="A28" s="72" t="s">
        <v>22</v>
      </c>
      <c r="B28" s="73"/>
      <c r="C28" s="31">
        <v>31304.52</v>
      </c>
      <c r="D28" s="33" t="s">
        <v>23</v>
      </c>
      <c r="E28" s="102" t="s">
        <v>41</v>
      </c>
      <c r="F28" s="103"/>
      <c r="G28" s="103"/>
      <c r="H28" s="104"/>
    </row>
    <row r="29" spans="1:9" ht="43.5" customHeight="1">
      <c r="A29" s="70" t="s">
        <v>24</v>
      </c>
      <c r="B29" s="74"/>
      <c r="C29" s="31">
        <v>36892.51</v>
      </c>
      <c r="D29" s="34" t="s">
        <v>25</v>
      </c>
      <c r="E29" s="102" t="s">
        <v>40</v>
      </c>
      <c r="F29" s="103"/>
      <c r="G29" s="103"/>
      <c r="H29" s="104"/>
    </row>
    <row r="30" spans="1:9" ht="31.5" customHeight="1">
      <c r="A30" s="72" t="s">
        <v>26</v>
      </c>
      <c r="B30" s="75"/>
      <c r="C30" s="31">
        <f>C11*1.6*12</f>
        <v>167066.88</v>
      </c>
      <c r="D30" s="32" t="s">
        <v>0</v>
      </c>
      <c r="E30" s="102" t="s">
        <v>26</v>
      </c>
      <c r="F30" s="103"/>
      <c r="G30" s="103"/>
      <c r="H30" s="104"/>
    </row>
    <row r="31" spans="1:9" ht="56.25" customHeight="1">
      <c r="A31" s="35" t="s">
        <v>27</v>
      </c>
      <c r="B31" s="36"/>
      <c r="C31" s="31">
        <v>329488.3</v>
      </c>
      <c r="D31" s="33" t="s">
        <v>0</v>
      </c>
      <c r="E31" s="102" t="s">
        <v>39</v>
      </c>
      <c r="F31" s="103"/>
      <c r="G31" s="103"/>
      <c r="H31" s="104"/>
    </row>
    <row r="32" spans="1:9" ht="33.75" customHeight="1">
      <c r="A32" s="35" t="s">
        <v>28</v>
      </c>
      <c r="B32" s="36"/>
      <c r="C32" s="31">
        <v>36545.879999999997</v>
      </c>
      <c r="D32" s="34" t="s">
        <v>42</v>
      </c>
      <c r="E32" s="102" t="s">
        <v>43</v>
      </c>
      <c r="F32" s="103"/>
      <c r="G32" s="103"/>
      <c r="H32" s="104"/>
    </row>
    <row r="33" spans="1:8" ht="28.5" customHeight="1">
      <c r="A33" s="35" t="s">
        <v>29</v>
      </c>
      <c r="B33" s="36"/>
      <c r="C33" s="31">
        <v>145211</v>
      </c>
      <c r="D33" s="33" t="s">
        <v>0</v>
      </c>
      <c r="E33" s="102" t="s">
        <v>44</v>
      </c>
      <c r="F33" s="103"/>
      <c r="G33" s="103"/>
      <c r="H33" s="104"/>
    </row>
    <row r="34" spans="1:8" ht="39.75" customHeight="1">
      <c r="A34" s="35" t="s">
        <v>30</v>
      </c>
      <c r="B34" s="36"/>
      <c r="C34" s="31">
        <v>64285.19</v>
      </c>
      <c r="D34" s="33" t="s">
        <v>0</v>
      </c>
      <c r="E34" s="90" t="s">
        <v>45</v>
      </c>
      <c r="F34" s="88"/>
      <c r="G34" s="88"/>
      <c r="H34" s="89"/>
    </row>
    <row r="35" spans="1:8" ht="25.5" customHeight="1">
      <c r="A35" s="52" t="s">
        <v>46</v>
      </c>
      <c r="B35" s="36"/>
      <c r="C35" s="31">
        <v>5600</v>
      </c>
      <c r="D35" s="33" t="s">
        <v>0</v>
      </c>
      <c r="E35" s="90" t="s">
        <v>47</v>
      </c>
      <c r="F35" s="88"/>
      <c r="G35" s="88"/>
      <c r="H35" s="89"/>
    </row>
    <row r="36" spans="1:8" ht="66.75" customHeight="1">
      <c r="A36" s="70" t="s">
        <v>31</v>
      </c>
      <c r="B36" s="71"/>
      <c r="C36" s="37">
        <v>92684.32</v>
      </c>
      <c r="D36" s="38" t="s">
        <v>32</v>
      </c>
      <c r="E36" s="87" t="s">
        <v>48</v>
      </c>
      <c r="F36" s="97"/>
      <c r="G36" s="97"/>
      <c r="H36" s="98"/>
    </row>
    <row r="37" spans="1:8" ht="22.5" customHeight="1">
      <c r="A37" s="39" t="s">
        <v>15</v>
      </c>
      <c r="B37" s="40"/>
      <c r="C37" s="41">
        <f>SUM(C26:C36)</f>
        <v>1002981.06</v>
      </c>
      <c r="D37" s="91"/>
      <c r="E37" s="92"/>
      <c r="F37" s="93"/>
      <c r="G37" s="93"/>
      <c r="H37" s="93"/>
    </row>
    <row r="38" spans="1:8" ht="21.75" customHeight="1">
      <c r="A38" s="76" t="s">
        <v>11</v>
      </c>
      <c r="B38" s="77"/>
      <c r="C38" s="42"/>
      <c r="D38" s="43"/>
      <c r="E38" s="84"/>
      <c r="F38" s="83"/>
      <c r="G38" s="83"/>
      <c r="H38" s="83"/>
    </row>
    <row r="39" spans="1:8" ht="39">
      <c r="A39" s="30" t="s">
        <v>50</v>
      </c>
      <c r="B39" s="44"/>
      <c r="C39" s="45">
        <v>222413.86</v>
      </c>
      <c r="D39" s="85" t="s">
        <v>0</v>
      </c>
      <c r="E39" s="86" t="s">
        <v>56</v>
      </c>
      <c r="F39" s="82"/>
      <c r="G39" s="82"/>
      <c r="H39" s="82"/>
    </row>
    <row r="40" spans="1:8" ht="39">
      <c r="A40" s="30" t="s">
        <v>51</v>
      </c>
      <c r="B40" s="46"/>
      <c r="C40" s="47">
        <v>18410</v>
      </c>
      <c r="D40" s="32" t="s">
        <v>0</v>
      </c>
      <c r="E40" s="80" t="s">
        <v>52</v>
      </c>
      <c r="F40" s="81"/>
      <c r="G40" s="81"/>
      <c r="H40" s="81"/>
    </row>
    <row r="41" spans="1:8" ht="26.25">
      <c r="A41" s="30" t="s">
        <v>54</v>
      </c>
      <c r="B41" s="46"/>
      <c r="C41" s="47">
        <v>35670</v>
      </c>
      <c r="D41" s="32" t="s">
        <v>33</v>
      </c>
      <c r="E41" s="80" t="s">
        <v>55</v>
      </c>
      <c r="F41" s="81"/>
      <c r="G41" s="81"/>
      <c r="H41" s="81"/>
    </row>
    <row r="42" spans="1:8">
      <c r="A42" s="48" t="s">
        <v>15</v>
      </c>
      <c r="B42" s="46"/>
      <c r="C42" s="49">
        <f>SUM(C39:C41)</f>
        <v>276493.86</v>
      </c>
      <c r="D42" s="110"/>
      <c r="E42" s="111"/>
      <c r="F42" s="112"/>
      <c r="G42" s="112"/>
      <c r="H42" s="113"/>
    </row>
    <row r="43" spans="1:8" ht="15.75">
      <c r="A43" s="105"/>
      <c r="B43" s="51"/>
      <c r="C43" s="106"/>
      <c r="D43" s="108"/>
      <c r="E43" s="108"/>
      <c r="F43" s="109"/>
      <c r="G43" s="107"/>
      <c r="H43" s="50"/>
    </row>
    <row r="45" spans="1:8">
      <c r="A45" t="s">
        <v>53</v>
      </c>
      <c r="D45" t="s">
        <v>34</v>
      </c>
    </row>
    <row r="47" spans="1:8" ht="26.25">
      <c r="A47" s="116" t="s">
        <v>60</v>
      </c>
      <c r="B47" s="116"/>
      <c r="C47" s="116"/>
      <c r="D47" s="116"/>
      <c r="E47" s="116"/>
      <c r="F47" s="116"/>
      <c r="G47" s="116"/>
      <c r="H47" s="116"/>
    </row>
    <row r="48" spans="1:8" ht="89.25" customHeight="1">
      <c r="A48" s="117" t="s">
        <v>61</v>
      </c>
      <c r="B48" s="117"/>
      <c r="C48" s="117"/>
      <c r="D48" s="117"/>
      <c r="E48" s="117"/>
      <c r="F48" s="117"/>
      <c r="G48" s="117"/>
      <c r="H48" s="117"/>
    </row>
  </sheetData>
  <mergeCells count="37">
    <mergeCell ref="A2:H2"/>
    <mergeCell ref="A3:H3"/>
    <mergeCell ref="A48:H48"/>
    <mergeCell ref="E42:H42"/>
    <mergeCell ref="E37:H37"/>
    <mergeCell ref="A38:B38"/>
    <mergeCell ref="E38:H38"/>
    <mergeCell ref="E39:H39"/>
    <mergeCell ref="E40:H40"/>
    <mergeCell ref="E41:H41"/>
    <mergeCell ref="A36:B36"/>
    <mergeCell ref="E36:H36"/>
    <mergeCell ref="E26:H26"/>
    <mergeCell ref="E27:H27"/>
    <mergeCell ref="A28:B28"/>
    <mergeCell ref="E28:H28"/>
    <mergeCell ref="A29:B29"/>
    <mergeCell ref="E29:H29"/>
    <mergeCell ref="A30:B30"/>
    <mergeCell ref="E30:H30"/>
    <mergeCell ref="E31:H31"/>
    <mergeCell ref="E32:H32"/>
    <mergeCell ref="E33:H33"/>
    <mergeCell ref="E34:H34"/>
    <mergeCell ref="E35:H35"/>
    <mergeCell ref="F17:H17"/>
    <mergeCell ref="F18:H18"/>
    <mergeCell ref="F20:H20"/>
    <mergeCell ref="A22:H23"/>
    <mergeCell ref="A24:B24"/>
    <mergeCell ref="E24:H24"/>
    <mergeCell ref="F16:H16"/>
    <mergeCell ref="A6:H6"/>
    <mergeCell ref="A7:K7"/>
    <mergeCell ref="A13:H13"/>
    <mergeCell ref="F14:H14"/>
    <mergeCell ref="F15:H15"/>
  </mergeCells>
  <pageMargins left="0.37" right="0.16" top="0.75" bottom="0.42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Клименко 32 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2015-04-14T06:58:31Z</cp:lastPrinted>
  <dcterms:created xsi:type="dcterms:W3CDTF">2014-06-16T06:35:12Z</dcterms:created>
  <dcterms:modified xsi:type="dcterms:W3CDTF">2015-04-14T08:51:02Z</dcterms:modified>
</cp:coreProperties>
</file>