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0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1" i="1"/>
  <c r="G20"/>
  <c r="G19"/>
  <c r="G18"/>
  <c r="G17"/>
  <c r="G15"/>
  <c r="G14"/>
  <c r="G13"/>
  <c r="G12"/>
  <c r="G11"/>
  <c r="G10"/>
  <c r="G9"/>
  <c r="G6"/>
  <c r="G5"/>
  <c r="G3" s="1"/>
</calcChain>
</file>

<file path=xl/sharedStrings.xml><?xml version="1.0" encoding="utf-8"?>
<sst xmlns="http://schemas.openxmlformats.org/spreadsheetml/2006/main" count="39" uniqueCount="39">
  <si>
    <t>Отчет за  2014 года по ТСЖ "Металлург-5"</t>
  </si>
  <si>
    <t>Поступило на р/счет</t>
  </si>
  <si>
    <t>в том числе</t>
  </si>
  <si>
    <t>за  жилищные услуги от населения</t>
  </si>
  <si>
    <t xml:space="preserve">поступления от арендаторов </t>
  </si>
  <si>
    <t xml:space="preserve">Проценты по депозиту </t>
  </si>
  <si>
    <t>Расход</t>
  </si>
  <si>
    <t>Услуги банка</t>
  </si>
  <si>
    <t>Заработная плата</t>
  </si>
  <si>
    <t>Налоги</t>
  </si>
  <si>
    <t>с з/пл</t>
  </si>
  <si>
    <t>Налог по упрощенной системе налогообложения 2014 год</t>
  </si>
  <si>
    <t>Хоз.нужды</t>
  </si>
  <si>
    <t>Оплата за свет Кузбассэнерго (ОДН)</t>
  </si>
  <si>
    <t>Олата за лифт ООО ЗапсибЛифт</t>
  </si>
  <si>
    <t>Вывоз ТБО ООО "СпецТранспорт"</t>
  </si>
  <si>
    <t>Вывоз крупно-габаритного мусора</t>
  </si>
  <si>
    <t>Слесаря по договору (ООО "Сантехническая компания) ТО</t>
  </si>
  <si>
    <t>Слесаря по актам разовые работы</t>
  </si>
  <si>
    <t>Паспортная служба ООО "ГРКЦ"</t>
  </si>
  <si>
    <t xml:space="preserve">Дезинфекция </t>
  </si>
  <si>
    <t>Уборка снега с крыши</t>
  </si>
  <si>
    <t>Установка и приобретение теплосчетчиков 4 подъезда (предоплата)</t>
  </si>
  <si>
    <t>Страхование лифтов</t>
  </si>
  <si>
    <t>Оплата за счетчики горячей воды</t>
  </si>
  <si>
    <t>Оплата за счетчики холодной воды</t>
  </si>
  <si>
    <t>Оплата ЗАО "Водоканал" начисление хол.воды за 2014г.</t>
  </si>
  <si>
    <t>Оплата за услуги проведению финансовой проверки ООО "Центр современного бизнеса"</t>
  </si>
  <si>
    <t>Оплата госпошлины за подачу исков на должников за коммунальные услуги</t>
  </si>
  <si>
    <t xml:space="preserve">Оплата за услуги по взысканию задолженности за ком.услуги в суде </t>
  </si>
  <si>
    <t>Оплата услуг юриста по составлению новой редакции Устава</t>
  </si>
  <si>
    <t>Расхды связанные с регисрацией новой редакции Устава</t>
  </si>
  <si>
    <t>Обновление программы кварплата</t>
  </si>
  <si>
    <t>Обслуживание сайта</t>
  </si>
  <si>
    <t>Компенсация услуг связи, почтовые расходы</t>
  </si>
  <si>
    <t>Председатель</t>
  </si>
  <si>
    <t>Л.А.Нургатина</t>
  </si>
  <si>
    <t>Бухгалтер</t>
  </si>
  <si>
    <t>Т.Ю.Шумская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</si>
</sst>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11"/>
      <color theme="1"/>
      <name val="Calibri"/>
      <family val="2"/>
      <charset val="204"/>
      <scheme val="minor"/>
    </font>
    <font>
      <b/>
      <sz val="16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8"/>
      <name val="Arial"/>
      <family val="2"/>
    </font>
    <font>
      <sz val="14"/>
      <name val="Arial"/>
      <family val="2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5" fillId="0" borderId="0" xfId="1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2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 vertical="distributed" wrapText="1"/>
    </xf>
    <xf numFmtId="0" fontId="2" fillId="0" borderId="1" xfId="0" applyFont="1" applyBorder="1" applyAlignment="1">
      <alignment horizontal="left" vertical="distributed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F39" sqref="F39"/>
    </sheetView>
  </sheetViews>
  <sheetFormatPr defaultRowHeight="15"/>
  <cols>
    <col min="2" max="2" width="19.28515625" customWidth="1"/>
    <col min="6" max="6" width="31.42578125" customWidth="1"/>
    <col min="7" max="7" width="22" style="2" customWidth="1"/>
  </cols>
  <sheetData>
    <row r="1" spans="1:7" ht="20.25">
      <c r="A1" s="1" t="s">
        <v>0</v>
      </c>
    </row>
    <row r="3" spans="1:7" ht="18">
      <c r="A3" s="3" t="s">
        <v>1</v>
      </c>
      <c r="B3" s="3"/>
      <c r="C3" s="4"/>
      <c r="D3" s="4"/>
      <c r="E3" s="4"/>
      <c r="F3" s="5"/>
      <c r="G3" s="6">
        <f>G5+G6+G7</f>
        <v>2387682.81</v>
      </c>
    </row>
    <row r="4" spans="1:7" ht="18">
      <c r="A4" s="3" t="s">
        <v>2</v>
      </c>
      <c r="B4" s="3"/>
      <c r="C4" s="4"/>
      <c r="D4" s="4"/>
      <c r="E4" s="4"/>
      <c r="F4" s="5"/>
      <c r="G4" s="7"/>
    </row>
    <row r="5" spans="1:7" ht="18">
      <c r="A5" s="3" t="s">
        <v>3</v>
      </c>
      <c r="B5" s="3"/>
      <c r="C5" s="4"/>
      <c r="D5" s="4"/>
      <c r="E5" s="4"/>
      <c r="F5" s="5"/>
      <c r="G5" s="8">
        <f>528551+565309.81+586602+643145</f>
        <v>2323607.81</v>
      </c>
    </row>
    <row r="6" spans="1:7" ht="18">
      <c r="A6" s="3" t="s">
        <v>4</v>
      </c>
      <c r="B6" s="3"/>
      <c r="C6" s="4"/>
      <c r="D6" s="4"/>
      <c r="E6" s="4"/>
      <c r="F6" s="5"/>
      <c r="G6" s="7">
        <f>2600+3000+3000+3200</f>
        <v>11800</v>
      </c>
    </row>
    <row r="7" spans="1:7" ht="18">
      <c r="A7" s="3" t="s">
        <v>5</v>
      </c>
      <c r="B7" s="3"/>
      <c r="C7" s="4"/>
      <c r="D7" s="4"/>
      <c r="E7" s="4"/>
      <c r="F7" s="5"/>
      <c r="G7" s="7">
        <v>52275</v>
      </c>
    </row>
    <row r="8" spans="1:7" ht="18">
      <c r="A8" s="3"/>
      <c r="B8" s="3"/>
      <c r="C8" s="4"/>
      <c r="D8" s="4"/>
      <c r="E8" s="4"/>
      <c r="F8" s="5"/>
      <c r="G8" s="7"/>
    </row>
    <row r="9" spans="1:7" ht="18">
      <c r="A9" s="3" t="s">
        <v>6</v>
      </c>
      <c r="B9" s="3"/>
      <c r="C9" s="4"/>
      <c r="D9" s="4"/>
      <c r="E9" s="4"/>
      <c r="F9" s="5"/>
      <c r="G9" s="6">
        <f>G10+G11+G12+G13+G14+G15+G16+G17+G18+G19+G20+G21+G22+G23+G24+G25+G26+G27+G28+G30+G31+G32+G33+G34+G35+G36+G37</f>
        <v>2363757</v>
      </c>
    </row>
    <row r="10" spans="1:7" ht="18">
      <c r="A10" s="3" t="s">
        <v>7</v>
      </c>
      <c r="B10" s="3"/>
      <c r="C10" s="4"/>
      <c r="D10" s="4"/>
      <c r="E10" s="4"/>
      <c r="F10" s="5"/>
      <c r="G10" s="7">
        <f>4368+6574+4775+4894</f>
        <v>20611</v>
      </c>
    </row>
    <row r="11" spans="1:7" ht="18">
      <c r="A11" s="3" t="s">
        <v>8</v>
      </c>
      <c r="B11" s="3"/>
      <c r="C11" s="9"/>
      <c r="D11" s="9"/>
      <c r="E11" s="9"/>
      <c r="F11" s="10"/>
      <c r="G11" s="7">
        <f>130000+143700+153299+182939</f>
        <v>609938</v>
      </c>
    </row>
    <row r="12" spans="1:7" ht="18">
      <c r="A12" s="3" t="s">
        <v>9</v>
      </c>
      <c r="B12" s="3" t="s">
        <v>10</v>
      </c>
      <c r="C12" s="4"/>
      <c r="D12" s="4"/>
      <c r="E12" s="4"/>
      <c r="F12" s="5"/>
      <c r="G12" s="7">
        <f>31115+48114+54412+54463</f>
        <v>188104</v>
      </c>
    </row>
    <row r="13" spans="1:7" ht="18">
      <c r="A13" s="3" t="s">
        <v>11</v>
      </c>
      <c r="B13" s="3"/>
      <c r="C13" s="4"/>
      <c r="D13" s="4"/>
      <c r="E13" s="4"/>
      <c r="F13" s="5"/>
      <c r="G13" s="7">
        <f>12076+7500+8000</f>
        <v>27576</v>
      </c>
    </row>
    <row r="14" spans="1:7" ht="18">
      <c r="A14" s="3" t="s">
        <v>12</v>
      </c>
      <c r="B14" s="3"/>
      <c r="C14" s="4"/>
      <c r="D14" s="4"/>
      <c r="E14" s="4"/>
      <c r="F14" s="5"/>
      <c r="G14" s="7">
        <f>488+784+2854+2854+1450</f>
        <v>8430</v>
      </c>
    </row>
    <row r="15" spans="1:7" ht="18">
      <c r="A15" s="3" t="s">
        <v>13</v>
      </c>
      <c r="B15" s="3"/>
      <c r="C15" s="4"/>
      <c r="D15" s="4"/>
      <c r="E15" s="4"/>
      <c r="F15" s="5"/>
      <c r="G15" s="7">
        <f>35952+16145+33182+48600</f>
        <v>133879</v>
      </c>
    </row>
    <row r="16" spans="1:7" ht="18">
      <c r="A16" s="3" t="s">
        <v>14</v>
      </c>
      <c r="B16" s="3"/>
      <c r="C16" s="4"/>
      <c r="D16" s="4"/>
      <c r="E16" s="4"/>
      <c r="F16" s="5"/>
      <c r="G16" s="7">
        <v>317185</v>
      </c>
    </row>
    <row r="17" spans="1:7" ht="18">
      <c r="A17" s="3" t="s">
        <v>15</v>
      </c>
      <c r="B17" s="3"/>
      <c r="C17" s="4"/>
      <c r="D17" s="4"/>
      <c r="E17" s="4"/>
      <c r="F17" s="5"/>
      <c r="G17" s="7">
        <f>7716*12</f>
        <v>92592</v>
      </c>
    </row>
    <row r="18" spans="1:7" ht="18">
      <c r="A18" s="3" t="s">
        <v>16</v>
      </c>
      <c r="B18" s="3"/>
      <c r="C18" s="4"/>
      <c r="D18" s="4"/>
      <c r="E18" s="4"/>
      <c r="F18" s="5"/>
      <c r="G18" s="7">
        <f>18000-18000+15000+15500</f>
        <v>30500</v>
      </c>
    </row>
    <row r="19" spans="1:7" ht="18">
      <c r="A19" s="3" t="s">
        <v>17</v>
      </c>
      <c r="B19" s="3"/>
      <c r="C19" s="4"/>
      <c r="D19" s="4"/>
      <c r="E19" s="4"/>
      <c r="F19" s="5"/>
      <c r="G19" s="7">
        <f>16975*12</f>
        <v>203700</v>
      </c>
    </row>
    <row r="20" spans="1:7" ht="18">
      <c r="A20" s="3" t="s">
        <v>18</v>
      </c>
      <c r="B20" s="3"/>
      <c r="C20" s="4"/>
      <c r="D20" s="4"/>
      <c r="E20" s="4"/>
      <c r="F20" s="5"/>
      <c r="G20" s="7">
        <f>41837+39062+27599</f>
        <v>108498</v>
      </c>
    </row>
    <row r="21" spans="1:7" ht="18">
      <c r="A21" s="3" t="s">
        <v>19</v>
      </c>
      <c r="B21" s="3"/>
      <c r="C21" s="4"/>
      <c r="D21" s="4"/>
      <c r="E21" s="4"/>
      <c r="F21" s="5"/>
      <c r="G21" s="7">
        <f>1620*12</f>
        <v>19440</v>
      </c>
    </row>
    <row r="22" spans="1:7" ht="18">
      <c r="A22" s="3" t="s">
        <v>20</v>
      </c>
      <c r="B22" s="3"/>
      <c r="C22" s="4"/>
      <c r="D22" s="4"/>
      <c r="E22" s="4"/>
      <c r="F22" s="5"/>
      <c r="G22" s="7">
        <v>12538</v>
      </c>
    </row>
    <row r="23" spans="1:7" ht="18">
      <c r="A23" s="3" t="s">
        <v>21</v>
      </c>
      <c r="B23" s="3"/>
      <c r="C23" s="4"/>
      <c r="D23" s="4"/>
      <c r="E23" s="4"/>
      <c r="F23" s="5"/>
      <c r="G23" s="11">
        <v>17066</v>
      </c>
    </row>
    <row r="24" spans="1:7" ht="18">
      <c r="A24" s="12" t="s">
        <v>22</v>
      </c>
      <c r="B24" s="3"/>
      <c r="C24" s="4"/>
      <c r="D24" s="4"/>
      <c r="E24" s="4"/>
      <c r="F24" s="5"/>
      <c r="G24" s="11">
        <v>460000</v>
      </c>
    </row>
    <row r="25" spans="1:7" ht="18">
      <c r="A25" s="3" t="s">
        <v>23</v>
      </c>
      <c r="B25" s="3"/>
      <c r="C25" s="4"/>
      <c r="D25" s="4"/>
      <c r="E25" s="4"/>
      <c r="F25" s="5"/>
      <c r="G25" s="11">
        <v>3500</v>
      </c>
    </row>
    <row r="26" spans="1:7" ht="18">
      <c r="A26" s="3" t="s">
        <v>24</v>
      </c>
      <c r="B26" s="3"/>
      <c r="C26" s="4"/>
      <c r="D26" s="4"/>
      <c r="E26" s="4"/>
      <c r="F26" s="5"/>
      <c r="G26" s="11">
        <v>12224</v>
      </c>
    </row>
    <row r="27" spans="1:7" ht="18">
      <c r="A27" s="13" t="s">
        <v>25</v>
      </c>
      <c r="B27" s="13"/>
      <c r="C27" s="13"/>
      <c r="D27" s="13"/>
      <c r="E27" s="13"/>
      <c r="F27" s="14"/>
      <c r="G27" s="11">
        <v>11438</v>
      </c>
    </row>
    <row r="28" spans="1:7" ht="18">
      <c r="A28" s="4" t="s">
        <v>26</v>
      </c>
      <c r="B28" s="4"/>
      <c r="C28" s="4"/>
      <c r="D28" s="4"/>
      <c r="E28" s="4"/>
      <c r="F28" s="5"/>
      <c r="G28" s="15">
        <v>1200</v>
      </c>
    </row>
    <row r="29" spans="1:7" ht="18">
      <c r="A29" s="18" t="s">
        <v>27</v>
      </c>
      <c r="B29" s="18"/>
      <c r="C29" s="18"/>
      <c r="D29" s="18"/>
      <c r="E29" s="18"/>
      <c r="F29" s="19"/>
      <c r="G29" s="15"/>
    </row>
    <row r="30" spans="1:7" ht="18">
      <c r="A30" s="18"/>
      <c r="B30" s="18"/>
      <c r="C30" s="18"/>
      <c r="D30" s="18"/>
      <c r="E30" s="18"/>
      <c r="F30" s="19"/>
      <c r="G30" s="11">
        <v>10000</v>
      </c>
    </row>
    <row r="31" spans="1:7" ht="18">
      <c r="A31" s="20" t="s">
        <v>28</v>
      </c>
      <c r="B31" s="20"/>
      <c r="C31" s="20"/>
      <c r="D31" s="20"/>
      <c r="E31" s="20"/>
      <c r="F31" s="21"/>
      <c r="G31" s="15">
        <v>11438</v>
      </c>
    </row>
    <row r="32" spans="1:7" ht="18">
      <c r="A32" s="18" t="s">
        <v>29</v>
      </c>
      <c r="B32" s="18"/>
      <c r="C32" s="18"/>
      <c r="D32" s="18"/>
      <c r="E32" s="18"/>
      <c r="F32" s="19"/>
      <c r="G32" s="15">
        <v>40000</v>
      </c>
    </row>
    <row r="33" spans="1:7" ht="18">
      <c r="A33" s="22" t="s">
        <v>30</v>
      </c>
      <c r="B33" s="22"/>
      <c r="C33" s="22"/>
      <c r="D33" s="22"/>
      <c r="E33" s="22"/>
      <c r="F33" s="14"/>
      <c r="G33" s="15">
        <v>5500</v>
      </c>
    </row>
    <row r="34" spans="1:7" ht="18">
      <c r="A34" s="22" t="s">
        <v>31</v>
      </c>
      <c r="B34" s="22"/>
      <c r="C34" s="22"/>
      <c r="D34" s="22"/>
      <c r="E34" s="22"/>
      <c r="F34" s="14"/>
      <c r="G34" s="15">
        <v>2650</v>
      </c>
    </row>
    <row r="35" spans="1:7" ht="18">
      <c r="A35" s="3" t="s">
        <v>32</v>
      </c>
      <c r="B35" s="3"/>
      <c r="C35" s="4"/>
      <c r="D35" s="4"/>
      <c r="E35" s="4"/>
      <c r="F35" s="5"/>
      <c r="G35" s="7">
        <v>5000</v>
      </c>
    </row>
    <row r="36" spans="1:7" ht="18">
      <c r="A36" s="3" t="s">
        <v>33</v>
      </c>
      <c r="B36" s="3"/>
      <c r="C36" s="4"/>
      <c r="D36" s="4"/>
      <c r="E36" s="4"/>
      <c r="F36" s="5"/>
      <c r="G36" s="7">
        <v>3600</v>
      </c>
    </row>
    <row r="37" spans="1:7" ht="18">
      <c r="A37" s="3" t="s">
        <v>34</v>
      </c>
      <c r="B37" s="3"/>
      <c r="C37" s="4"/>
      <c r="D37" s="4"/>
      <c r="E37" s="4"/>
      <c r="F37" s="5"/>
      <c r="G37" s="7">
        <v>7150</v>
      </c>
    </row>
    <row r="38" spans="1:7" ht="18">
      <c r="A38" s="3"/>
      <c r="B38" s="3"/>
      <c r="C38" s="3"/>
      <c r="D38" s="3"/>
      <c r="E38" s="3"/>
      <c r="F38" s="3"/>
      <c r="G38" s="16"/>
    </row>
    <row r="39" spans="1:7" ht="18">
      <c r="A39" s="3"/>
      <c r="B39" s="3"/>
      <c r="C39" s="3"/>
      <c r="D39" s="3"/>
      <c r="E39" s="3"/>
      <c r="F39" s="3"/>
      <c r="G39" s="17"/>
    </row>
    <row r="40" spans="1:7" ht="18">
      <c r="A40" s="3"/>
      <c r="B40" s="3"/>
      <c r="C40" s="3"/>
      <c r="D40" s="3"/>
      <c r="E40" s="3"/>
      <c r="F40" s="3"/>
      <c r="G40" s="17"/>
    </row>
    <row r="41" spans="1:7">
      <c r="A41" t="s">
        <v>35</v>
      </c>
      <c r="E41" t="s">
        <v>36</v>
      </c>
    </row>
    <row r="43" spans="1:7">
      <c r="A43" t="s">
        <v>37</v>
      </c>
      <c r="E43" t="s">
        <v>38</v>
      </c>
    </row>
  </sheetData>
  <mergeCells count="7">
    <mergeCell ref="A34:F34"/>
    <mergeCell ref="C11:F11"/>
    <mergeCell ref="A27:F27"/>
    <mergeCell ref="A29:F30"/>
    <mergeCell ref="A31:F31"/>
    <mergeCell ref="A32:F32"/>
    <mergeCell ref="A33:F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Шумская Татьяна Юрьевна</dc:creator>
  <cp:lastModifiedBy>Шумская Татьяна Юрьевна</cp:lastModifiedBy>
  <dcterms:created xsi:type="dcterms:W3CDTF">2015-03-31T07:55:26Z</dcterms:created>
  <dcterms:modified xsi:type="dcterms:W3CDTF">2015-03-31T07:57:29Z</dcterms:modified>
</cp:coreProperties>
</file>