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0" i="1"/>
  <c r="D50"/>
  <c r="C50"/>
  <c r="B50"/>
  <c r="F50" s="1"/>
  <c r="K21"/>
  <c r="J21"/>
  <c r="I21"/>
  <c r="H21"/>
  <c r="G21"/>
  <c r="F21"/>
  <c r="E21"/>
  <c r="D21"/>
  <c r="C21"/>
  <c r="B21"/>
</calcChain>
</file>

<file path=xl/sharedStrings.xml><?xml version="1.0" encoding="utf-8"?>
<sst xmlns="http://schemas.openxmlformats.org/spreadsheetml/2006/main" count="68" uniqueCount="61">
  <si>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</si>
  <si>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</si>
  <si>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</si>
  <si>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</si>
  <si>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</si>
  <si>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</si>
  <si>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</si>
  <si>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</si>
  <si>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</si>
  <si>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</si>
  <si>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</si>
  <si>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</si>
  <si>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</si>
  <si>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</si>
  <si>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</si>
  <si>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</si>
  <si>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</si>
  <si>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</si>
  <si>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</si>
  <si>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</si>
  <si>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</si>
  <si>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</si>
  <si>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</si>
  <si>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</si>
  <si>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</si>
  <si>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</si>
  <si>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Остаток денежных средств на счете дома на 01.01.2015г.</t>
  </si>
  <si>
    <t>остаток на начало отчетного периода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</si>
  <si>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</si>
  <si>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</si>
  <si>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</si>
  <si>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</si>
  <si>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</si>
  <si>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</si>
  <si>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</si>
  <si>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</si>
  <si>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</si>
  <si>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</si>
  <si>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</si>
  <si>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</si>
  <si>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</si>
  <si>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</si>
  <si>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</si>
  <si>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</si>
  <si>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 xml:space="preserve">Заказчик: </t>
  </si>
  <si>
    <t>Директор   ООО «УК «Проспект»                                                        Зенин А. А.</t>
  </si>
  <si>
    <t>Сброс снега и сосулек</t>
  </si>
  <si>
    <t>Услуги (начисление коммунальных платежей, паспортно-учетные услуги)</t>
  </si>
  <si>
    <t>ИТОГО:</t>
  </si>
  <si>
    <t>Электроэнергия</t>
  </si>
  <si>
    <t>Общая сумма доходов</t>
  </si>
  <si>
    <t>Итого</t>
  </si>
  <si>
    <t>Аншлаги</t>
  </si>
  <si>
    <t xml:space="preserve">Исполнитель: </t>
  </si>
  <si>
    <t>Общехозяйственные расходы</t>
  </si>
  <si>
    <t>Транспортные расходы</t>
  </si>
  <si>
    <t>Юридические услуги</t>
  </si>
  <si>
    <t>Мат для замены розлива и сборок</t>
  </si>
  <si>
    <t>Зарплата старшей дома(Карпенко)</t>
  </si>
  <si>
    <r>
      <t>Собственники дома №44 пр.Октябрьский  _______________________</t>
    </r>
    <r>
      <rPr>
        <sz val="10"/>
        <rFont val="Arial Narrow"/>
        <family val="2"/>
        <charset val="204"/>
      </rPr>
      <t xml:space="preserve"> </t>
    </r>
  </si>
  <si>
    <t>Отчет по содержанию и ремонту общего имущества многоквартирного дома по адресу пр.Октябрьский ,44</t>
  </si>
</sst>
</file>

<file path=xl/styles.xml><?xml version="1.0" encoding="utf-8"?>
<styleSheet xmlns="http://schemas.openxmlformats.org/spreadsheetml/2006/main">
  <numFmts count="1">
    <numFmt numFmtId="164" formatCode="#,##0.00\ _р_.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 Narrow"/>
      <family val="2"/>
      <charset val="204"/>
    </font>
    <font>
      <i/>
      <sz val="8"/>
      <name val="Arial Narrow"/>
      <family val="2"/>
      <charset val="204"/>
    </font>
    <font>
      <b/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Alignment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top"/>
    </xf>
    <xf numFmtId="164" fontId="2" fillId="0" borderId="9" xfId="0" applyNumberFormat="1" applyFont="1" applyFill="1" applyBorder="1" applyAlignment="1" applyProtection="1">
      <alignment horizontal="center" vertical="top"/>
    </xf>
    <xf numFmtId="164" fontId="2" fillId="0" borderId="10" xfId="0" applyNumberFormat="1" applyFont="1" applyFill="1" applyBorder="1" applyAlignment="1" applyProtection="1">
      <alignment horizontal="center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0" borderId="6" xfId="0" applyNumberFormat="1" applyFont="1" applyFill="1" applyBorder="1" applyAlignment="1" applyProtection="1">
      <alignment horizontal="center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indent="5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 wrapText="1"/>
    </xf>
    <xf numFmtId="164" fontId="2" fillId="2" borderId="7" xfId="0" applyNumberFormat="1" applyFont="1" applyFill="1" applyBorder="1" applyAlignment="1" applyProtection="1">
      <alignment horizontal="center" vertical="top"/>
    </xf>
    <xf numFmtId="164" fontId="7" fillId="0" borderId="7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wrapText="1"/>
    </xf>
    <xf numFmtId="0" fontId="8" fillId="0" borderId="7" xfId="0" applyNumberFormat="1" applyFont="1" applyFill="1" applyBorder="1" applyAlignment="1" applyProtection="1">
      <alignment horizontal="left" vertical="top" wrapText="1"/>
    </xf>
    <xf numFmtId="164" fontId="8" fillId="2" borderId="7" xfId="0" applyNumberFormat="1" applyFont="1" applyFill="1" applyBorder="1" applyAlignment="1" applyProtection="1">
      <alignment horizontal="center" vertical="top"/>
    </xf>
    <xf numFmtId="164" fontId="8" fillId="0" borderId="7" xfId="0" applyNumberFormat="1" applyFont="1" applyFill="1" applyBorder="1" applyAlignment="1" applyProtection="1">
      <alignment horizontal="center" vertical="top"/>
    </xf>
    <xf numFmtId="0" fontId="2" fillId="3" borderId="7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7" xfId="0" applyNumberFormat="1" applyFont="1" applyFill="1" applyBorder="1" applyAlignment="1" applyProtection="1">
      <alignment horizontal="left" vertical="top"/>
    </xf>
    <xf numFmtId="164" fontId="7" fillId="2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/>
    </xf>
    <xf numFmtId="0" fontId="2" fillId="3" borderId="12" xfId="0" applyFont="1" applyFill="1" applyBorder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16" xfId="0" applyNumberFormat="1" applyFont="1" applyFill="1" applyBorder="1" applyAlignment="1" applyProtection="1">
      <alignment horizontal="left" vertical="top"/>
    </xf>
    <xf numFmtId="0" fontId="2" fillId="0" borderId="17" xfId="0" applyNumberFormat="1" applyFont="1" applyFill="1" applyBorder="1" applyAlignment="1" applyProtection="1">
      <alignment horizontal="left" vertical="top"/>
    </xf>
    <xf numFmtId="0" fontId="4" fillId="0" borderId="13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vertical="top"/>
    </xf>
    <xf numFmtId="0" fontId="2" fillId="4" borderId="0" xfId="0" applyNumberFormat="1" applyFont="1" applyFill="1" applyBorder="1" applyAlignment="1" applyProtection="1">
      <alignment horizontal="center" vertical="top"/>
    </xf>
    <xf numFmtId="164" fontId="7" fillId="0" borderId="18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7" xfId="0" applyFont="1" applyBorder="1" applyAlignment="1">
      <alignment horizontal="left" vertical="top"/>
    </xf>
    <xf numFmtId="0" fontId="2" fillId="0" borderId="21" xfId="0" applyNumberFormat="1" applyFont="1" applyFill="1" applyBorder="1" applyAlignment="1" applyProtection="1">
      <alignment horizontal="center" vertical="top"/>
    </xf>
    <xf numFmtId="0" fontId="2" fillId="0" borderId="14" xfId="0" applyNumberFormat="1" applyFont="1" applyFill="1" applyBorder="1" applyAlignment="1" applyProtection="1">
      <alignment horizontal="center" vertical="top"/>
    </xf>
    <xf numFmtId="0" fontId="2" fillId="0" borderId="22" xfId="0" applyNumberFormat="1" applyFont="1" applyFill="1" applyBorder="1" applyAlignment="1" applyProtection="1">
      <alignment horizontal="center" vertical="top"/>
    </xf>
    <xf numFmtId="0" fontId="2" fillId="0" borderId="19" xfId="0" applyNumberFormat="1" applyFont="1" applyFill="1" applyBorder="1" applyAlignment="1" applyProtection="1">
      <alignment horizontal="center" vertical="top" wrapText="1"/>
    </xf>
    <xf numFmtId="0" fontId="2" fillId="0" borderId="20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left" vertical="top" indent="1"/>
    </xf>
    <xf numFmtId="0" fontId="2" fillId="0" borderId="7" xfId="0" applyFont="1" applyBorder="1" applyAlignment="1">
      <alignment horizontal="left" vertical="top" wrapText="1"/>
    </xf>
    <xf numFmtId="0" fontId="2" fillId="0" borderId="14" xfId="0" applyNumberFormat="1" applyFont="1" applyFill="1" applyBorder="1" applyAlignment="1" applyProtection="1">
      <alignment horizontal="left" vertical="top" indent="8"/>
    </xf>
    <xf numFmtId="0" fontId="2" fillId="0" borderId="15" xfId="0" applyNumberFormat="1" applyFont="1" applyFill="1" applyBorder="1" applyAlignment="1" applyProtection="1">
      <alignment horizontal="left" vertical="top" indent="8"/>
    </xf>
    <xf numFmtId="0" fontId="7" fillId="0" borderId="1" xfId="0" applyNumberFormat="1" applyFont="1" applyFill="1" applyBorder="1" applyAlignment="1" applyProtection="1">
      <alignment horizontal="center" vertical="top"/>
    </xf>
    <xf numFmtId="0" fontId="7" fillId="0" borderId="2" xfId="0" applyNumberFormat="1" applyFont="1" applyFill="1" applyBorder="1" applyAlignment="1" applyProtection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7" fillId="0" borderId="14" xfId="0" applyNumberFormat="1" applyFont="1" applyFill="1" applyBorder="1" applyAlignment="1" applyProtection="1">
      <alignment horizontal="center" vertical="top"/>
    </xf>
    <xf numFmtId="0" fontId="7" fillId="0" borderId="19" xfId="0" applyNumberFormat="1" applyFont="1" applyFill="1" applyBorder="1" applyAlignment="1" applyProtection="1">
      <alignment horizontal="center" vertical="top"/>
    </xf>
    <xf numFmtId="0" fontId="7" fillId="0" borderId="20" xfId="0" applyNumberFormat="1" applyFont="1" applyFill="1" applyBorder="1" applyAlignment="1" applyProtection="1">
      <alignment horizontal="center" vertical="top"/>
    </xf>
    <xf numFmtId="164" fontId="2" fillId="0" borderId="23" xfId="0" applyNumberFormat="1" applyFont="1" applyFill="1" applyBorder="1" applyAlignment="1" applyProtection="1">
      <alignment horizontal="center" vertical="top"/>
    </xf>
    <xf numFmtId="164" fontId="2" fillId="0" borderId="24" xfId="0" applyNumberFormat="1" applyFont="1" applyFill="1" applyBorder="1" applyAlignment="1" applyProtection="1">
      <alignment horizontal="center" vertical="top"/>
    </xf>
    <xf numFmtId="164" fontId="2" fillId="0" borderId="25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53"/>
  <sheetViews>
    <sheetView tabSelected="1" topLeftCell="A40" workbookViewId="0">
      <selection activeCell="G11" sqref="G11"/>
    </sheetView>
  </sheetViews>
  <sheetFormatPr defaultRowHeight="15"/>
  <cols>
    <col min="1" max="1" width="25.28515625" customWidth="1"/>
    <col min="2" max="2" width="11.5703125" customWidth="1"/>
    <col min="3" max="3" width="12.42578125" customWidth="1"/>
    <col min="4" max="4" width="10.140625" customWidth="1"/>
    <col min="5" max="5" width="12.42578125" customWidth="1"/>
    <col min="6" max="6" width="11.7109375" customWidth="1"/>
    <col min="7" max="7" width="12.140625" customWidth="1"/>
    <col min="8" max="8" width="12.42578125" customWidth="1"/>
    <col min="10" max="10" width="11.7109375" customWidth="1"/>
    <col min="11" max="11" width="12" customWidth="1"/>
  </cols>
  <sheetData>
    <row r="2" spans="1:12">
      <c r="A2" s="2" t="s">
        <v>60</v>
      </c>
      <c r="B2" s="2"/>
      <c r="C2" s="2"/>
      <c r="D2" s="2"/>
      <c r="E2" s="2"/>
      <c r="F2" s="3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3"/>
      <c r="G3" s="2"/>
      <c r="H3" s="2"/>
      <c r="I3" s="2"/>
      <c r="J3" s="2"/>
      <c r="K3" s="2"/>
      <c r="L3" s="2"/>
    </row>
    <row r="4" spans="1:12" ht="12.75" customHeight="1">
      <c r="A4" s="5" t="s">
        <v>0</v>
      </c>
      <c r="B4" s="5"/>
      <c r="C4" s="5"/>
      <c r="D4" s="5" t="s">
        <v>1</v>
      </c>
      <c r="E4" s="5"/>
      <c r="F4" s="6"/>
      <c r="G4" s="5"/>
      <c r="H4" s="5"/>
      <c r="I4" s="5"/>
      <c r="J4" s="5"/>
      <c r="K4" s="5"/>
      <c r="L4" s="7"/>
    </row>
    <row r="5" spans="1:12">
      <c r="A5" s="5" t="s">
        <v>2</v>
      </c>
      <c r="B5" s="5"/>
      <c r="C5" s="5"/>
      <c r="D5" s="5" t="s">
        <v>3</v>
      </c>
      <c r="E5" s="5"/>
      <c r="F5" s="6"/>
      <c r="G5" s="5"/>
      <c r="H5" s="5"/>
      <c r="I5" s="5"/>
      <c r="J5" s="5"/>
      <c r="K5" s="5"/>
      <c r="L5" s="7"/>
    </row>
    <row r="6" spans="1:12">
      <c r="A6" s="5" t="s">
        <v>4</v>
      </c>
      <c r="B6" s="5"/>
      <c r="C6" s="5"/>
      <c r="D6" s="5" t="s">
        <v>5</v>
      </c>
      <c r="E6" s="5"/>
      <c r="F6" s="6"/>
      <c r="G6" s="5"/>
      <c r="H6" s="5"/>
      <c r="I6" s="5"/>
      <c r="J6" s="5"/>
      <c r="K6" s="5"/>
      <c r="L6" s="7"/>
    </row>
    <row r="7" spans="1:12" ht="12.75" customHeight="1">
      <c r="A7" s="5" t="s">
        <v>6</v>
      </c>
      <c r="B7" s="5"/>
      <c r="C7" s="5"/>
      <c r="D7" s="5" t="s">
        <v>7</v>
      </c>
      <c r="E7" s="5"/>
      <c r="F7" s="6"/>
      <c r="G7" s="5"/>
      <c r="H7" s="5"/>
      <c r="I7" s="5"/>
      <c r="J7" s="5"/>
      <c r="K7" s="5"/>
      <c r="L7" s="7"/>
    </row>
    <row r="8" spans="1:12">
      <c r="A8" s="5" t="s">
        <v>8</v>
      </c>
      <c r="B8" s="5">
        <v>3592.4</v>
      </c>
      <c r="C8" s="5"/>
      <c r="D8" s="5" t="s">
        <v>9</v>
      </c>
      <c r="E8" s="5"/>
      <c r="F8" s="6"/>
      <c r="G8" s="5"/>
      <c r="H8" s="5"/>
      <c r="I8" s="5"/>
      <c r="J8" s="5"/>
      <c r="K8" s="5"/>
      <c r="L8" s="7"/>
    </row>
    <row r="9" spans="1:12">
      <c r="A9" s="5"/>
      <c r="B9" s="5"/>
      <c r="C9" s="5"/>
      <c r="D9" s="5"/>
      <c r="E9" s="5"/>
      <c r="F9" s="6"/>
      <c r="G9" s="5"/>
      <c r="H9" s="5"/>
      <c r="I9" s="5"/>
      <c r="J9" s="5"/>
      <c r="K9" s="5"/>
      <c r="L9" s="7"/>
    </row>
    <row r="10" spans="1:12" ht="12.75" customHeight="1">
      <c r="A10" s="30" t="s">
        <v>10</v>
      </c>
      <c r="B10" s="5"/>
      <c r="C10" s="5"/>
      <c r="D10" s="5"/>
      <c r="E10" s="5"/>
      <c r="F10" s="6"/>
      <c r="G10" s="5"/>
      <c r="H10" s="5"/>
      <c r="I10" s="5"/>
      <c r="J10" s="5"/>
      <c r="K10" s="5"/>
      <c r="L10" s="7"/>
    </row>
    <row r="11" spans="1:12" ht="15.75" thickBot="1">
      <c r="A11" s="5"/>
      <c r="B11" s="5"/>
      <c r="C11" s="5"/>
      <c r="D11" s="5"/>
      <c r="E11" s="5"/>
      <c r="F11" s="6"/>
      <c r="G11" s="5"/>
      <c r="H11" s="5"/>
      <c r="I11" s="5"/>
      <c r="J11" s="5"/>
      <c r="K11" s="5"/>
      <c r="L11" s="7"/>
    </row>
    <row r="12" spans="1:12" ht="15.75" thickBot="1">
      <c r="A12" s="51" t="s">
        <v>11</v>
      </c>
      <c r="B12" s="53" t="s">
        <v>12</v>
      </c>
      <c r="C12" s="54"/>
      <c r="D12" s="54"/>
      <c r="E12" s="55"/>
      <c r="F12" s="56"/>
      <c r="G12" s="57" t="s">
        <v>13</v>
      </c>
      <c r="H12" s="58"/>
      <c r="I12" s="58"/>
      <c r="J12" s="58"/>
      <c r="K12" s="59"/>
      <c r="L12" s="7"/>
    </row>
    <row r="13" spans="1:12" ht="26.25" thickBot="1">
      <c r="A13" s="52"/>
      <c r="B13" s="37" t="s">
        <v>14</v>
      </c>
      <c r="C13" s="38" t="s">
        <v>15</v>
      </c>
      <c r="D13" s="39" t="s">
        <v>16</v>
      </c>
      <c r="E13" s="38" t="s">
        <v>17</v>
      </c>
      <c r="F13" s="42" t="s">
        <v>18</v>
      </c>
      <c r="G13" s="43" t="s">
        <v>14</v>
      </c>
      <c r="H13" s="44" t="s">
        <v>15</v>
      </c>
      <c r="I13" s="45" t="s">
        <v>16</v>
      </c>
      <c r="J13" s="44" t="s">
        <v>17</v>
      </c>
      <c r="K13" s="46" t="s">
        <v>18</v>
      </c>
      <c r="L13" s="7"/>
    </row>
    <row r="14" spans="1:12">
      <c r="A14" s="31" t="s">
        <v>19</v>
      </c>
      <c r="B14" s="8">
        <v>771459.48</v>
      </c>
      <c r="C14" s="9">
        <v>0</v>
      </c>
      <c r="D14" s="9"/>
      <c r="E14" s="9"/>
      <c r="F14" s="10">
        <v>771459.48</v>
      </c>
      <c r="G14" s="8">
        <v>733500.12</v>
      </c>
      <c r="H14" s="9">
        <v>0</v>
      </c>
      <c r="I14" s="9"/>
      <c r="J14" s="9">
        <v>2034.42</v>
      </c>
      <c r="K14" s="10">
        <v>735534.54</v>
      </c>
      <c r="L14" s="7"/>
    </row>
    <row r="15" spans="1:12">
      <c r="A15" s="31" t="s">
        <v>20</v>
      </c>
      <c r="B15" s="11">
        <v>56374.239999999998</v>
      </c>
      <c r="C15" s="12"/>
      <c r="D15" s="12"/>
      <c r="E15" s="12"/>
      <c r="F15" s="13">
        <v>56374.239999999998</v>
      </c>
      <c r="G15" s="11">
        <v>53350.720000000001</v>
      </c>
      <c r="H15" s="12"/>
      <c r="I15" s="12"/>
      <c r="J15" s="12">
        <v>150.27000000000001</v>
      </c>
      <c r="K15" s="13">
        <v>53500.99</v>
      </c>
      <c r="L15" s="7"/>
    </row>
    <row r="16" spans="1:12">
      <c r="A16" s="31" t="s">
        <v>21</v>
      </c>
      <c r="B16" s="11">
        <v>307797.76000000001</v>
      </c>
      <c r="C16" s="12"/>
      <c r="D16" s="12"/>
      <c r="E16" s="12"/>
      <c r="F16" s="13">
        <v>307797.76000000001</v>
      </c>
      <c r="G16" s="11">
        <v>271476.34000000003</v>
      </c>
      <c r="H16" s="12"/>
      <c r="I16" s="12"/>
      <c r="J16" s="12">
        <v>1191.58</v>
      </c>
      <c r="K16" s="13">
        <v>272667.92000000004</v>
      </c>
      <c r="L16" s="7"/>
    </row>
    <row r="17" spans="1:12">
      <c r="A17" s="31" t="s">
        <v>22</v>
      </c>
      <c r="B17" s="11">
        <v>199198.38</v>
      </c>
      <c r="C17" s="12"/>
      <c r="D17" s="12"/>
      <c r="E17" s="12"/>
      <c r="F17" s="13">
        <v>199198.38</v>
      </c>
      <c r="G17" s="11">
        <v>221624.74</v>
      </c>
      <c r="H17" s="12"/>
      <c r="I17" s="12"/>
      <c r="J17" s="12">
        <v>941.54</v>
      </c>
      <c r="K17" s="13">
        <v>222566.28</v>
      </c>
      <c r="L17" s="7"/>
    </row>
    <row r="18" spans="1:12">
      <c r="A18" s="32" t="s">
        <v>23</v>
      </c>
      <c r="B18" s="11">
        <v>810030.46</v>
      </c>
      <c r="C18" s="12"/>
      <c r="D18" s="12">
        <v>63848.465800000005</v>
      </c>
      <c r="E18" s="12"/>
      <c r="F18" s="13">
        <v>873878.92579999997</v>
      </c>
      <c r="G18" s="11">
        <v>758996.8</v>
      </c>
      <c r="H18" s="12"/>
      <c r="I18" s="12"/>
      <c r="J18" s="12">
        <v>2493.7000000000003</v>
      </c>
      <c r="K18" s="13">
        <v>761490.5</v>
      </c>
      <c r="L18" s="7"/>
    </row>
    <row r="19" spans="1:12">
      <c r="A19" s="29" t="s">
        <v>25</v>
      </c>
      <c r="B19" s="11"/>
      <c r="C19" s="12">
        <v>6600</v>
      </c>
      <c r="D19" s="12"/>
      <c r="E19" s="12"/>
      <c r="F19" s="13">
        <v>6600</v>
      </c>
      <c r="G19" s="11"/>
      <c r="H19" s="12">
        <v>4200</v>
      </c>
      <c r="I19" s="12"/>
      <c r="J19" s="12"/>
      <c r="K19" s="13">
        <v>4200</v>
      </c>
      <c r="L19" s="7"/>
    </row>
    <row r="20" spans="1:12" ht="15.75" thickBot="1">
      <c r="A20" s="29" t="s">
        <v>24</v>
      </c>
      <c r="B20" s="60"/>
      <c r="C20" s="61"/>
      <c r="D20" s="61"/>
      <c r="E20" s="61"/>
      <c r="F20" s="62">
        <v>0</v>
      </c>
      <c r="G20" s="60"/>
      <c r="H20" s="61">
        <v>597.03158399999995</v>
      </c>
      <c r="I20" s="61"/>
      <c r="J20" s="61"/>
      <c r="K20" s="62">
        <v>597.03158399999995</v>
      </c>
      <c r="L20" s="7"/>
    </row>
    <row r="21" spans="1:12" ht="15.75" thickBot="1">
      <c r="A21" s="33" t="s">
        <v>51</v>
      </c>
      <c r="B21" s="36">
        <f>SUM(B14:B20)</f>
        <v>2144860.3199999998</v>
      </c>
      <c r="C21" s="36">
        <f t="shared" ref="C21:K21" si="0">SUM(C14:C20)</f>
        <v>6600</v>
      </c>
      <c r="D21" s="36">
        <f t="shared" si="0"/>
        <v>63848.465800000005</v>
      </c>
      <c r="E21" s="36">
        <f t="shared" si="0"/>
        <v>0</v>
      </c>
      <c r="F21" s="36">
        <f t="shared" si="0"/>
        <v>2215308.7857999997</v>
      </c>
      <c r="G21" s="36">
        <f t="shared" si="0"/>
        <v>2038948.72</v>
      </c>
      <c r="H21" s="36">
        <f t="shared" si="0"/>
        <v>4797.0315840000003</v>
      </c>
      <c r="I21" s="36">
        <f t="shared" si="0"/>
        <v>0</v>
      </c>
      <c r="J21" s="36">
        <f t="shared" si="0"/>
        <v>6811.51</v>
      </c>
      <c r="K21" s="36">
        <f t="shared" si="0"/>
        <v>2050557.2615840002</v>
      </c>
      <c r="L21" s="34"/>
    </row>
    <row r="22" spans="1:12">
      <c r="A22" s="47"/>
      <c r="B22" s="48"/>
      <c r="C22" s="48"/>
      <c r="D22" s="47"/>
      <c r="E22" s="6"/>
      <c r="F22" s="47"/>
      <c r="G22" s="6"/>
      <c r="H22" s="47"/>
      <c r="I22" s="6"/>
      <c r="J22" s="6"/>
      <c r="K22" s="49"/>
      <c r="L22" s="7"/>
    </row>
    <row r="24" spans="1:12">
      <c r="A24" s="1" t="s">
        <v>26</v>
      </c>
      <c r="B24" s="6"/>
      <c r="C24" s="6"/>
      <c r="D24" s="6"/>
      <c r="E24" s="6"/>
      <c r="F24" s="6"/>
    </row>
    <row r="25" spans="1:12">
      <c r="A25" s="40"/>
      <c r="B25" s="6"/>
      <c r="C25" s="6"/>
      <c r="D25" s="6"/>
      <c r="E25" s="6"/>
      <c r="F25" s="6"/>
    </row>
    <row r="26" spans="1:12" ht="38.25">
      <c r="A26" s="14" t="s">
        <v>11</v>
      </c>
      <c r="B26" s="15" t="s">
        <v>27</v>
      </c>
      <c r="C26" s="15" t="s">
        <v>50</v>
      </c>
      <c r="D26" s="15" t="s">
        <v>28</v>
      </c>
      <c r="E26" s="15" t="s">
        <v>29</v>
      </c>
      <c r="F26" s="16" t="s">
        <v>30</v>
      </c>
    </row>
    <row r="27" spans="1:12" ht="25.5">
      <c r="A27" s="17" t="s">
        <v>31</v>
      </c>
      <c r="B27" s="12">
        <v>-395560.77</v>
      </c>
      <c r="C27" s="12">
        <v>793832.56158400001</v>
      </c>
      <c r="D27" s="12">
        <v>694384.62802021054</v>
      </c>
      <c r="E27" s="12">
        <v>741540.61558821052</v>
      </c>
      <c r="F27" s="19">
        <v>-343268.82400421053</v>
      </c>
    </row>
    <row r="28" spans="1:12">
      <c r="A28" s="21" t="s">
        <v>54</v>
      </c>
      <c r="B28" s="23"/>
      <c r="C28" s="23"/>
      <c r="D28" s="22">
        <v>3771.4384</v>
      </c>
      <c r="E28" s="22">
        <v>3771.4384</v>
      </c>
      <c r="F28" s="18"/>
    </row>
    <row r="29" spans="1:12">
      <c r="A29" s="41" t="s">
        <v>33</v>
      </c>
      <c r="B29" s="12"/>
      <c r="C29" s="12"/>
      <c r="D29" s="18">
        <v>6789.4736842105203</v>
      </c>
      <c r="E29" s="18">
        <v>6789.4736842105203</v>
      </c>
      <c r="F29" s="18"/>
      <c r="H29" s="6"/>
    </row>
    <row r="30" spans="1:12">
      <c r="A30" s="24" t="s">
        <v>46</v>
      </c>
      <c r="B30" s="12"/>
      <c r="C30" s="12"/>
      <c r="D30" s="18">
        <v>5104</v>
      </c>
      <c r="E30" s="18">
        <v>5104</v>
      </c>
      <c r="F30" s="18"/>
      <c r="H30" s="6"/>
    </row>
    <row r="31" spans="1:12">
      <c r="A31" s="25" t="s">
        <v>34</v>
      </c>
      <c r="B31" s="12"/>
      <c r="C31" s="12"/>
      <c r="D31" s="18">
        <v>911.69049600000005</v>
      </c>
      <c r="E31" s="18">
        <v>911.69049600000005</v>
      </c>
      <c r="F31" s="18"/>
      <c r="H31" s="6"/>
    </row>
    <row r="32" spans="1:12">
      <c r="A32" s="24" t="s">
        <v>56</v>
      </c>
      <c r="B32" s="12"/>
      <c r="C32" s="12"/>
      <c r="D32" s="18">
        <v>3050</v>
      </c>
      <c r="E32" s="18">
        <v>3050</v>
      </c>
      <c r="F32" s="18"/>
      <c r="H32" s="6"/>
    </row>
    <row r="33" spans="1:8">
      <c r="A33" s="25" t="s">
        <v>52</v>
      </c>
      <c r="B33" s="12"/>
      <c r="C33" s="12"/>
      <c r="D33" s="18">
        <v>5652.26</v>
      </c>
      <c r="E33" s="18">
        <v>5652.26</v>
      </c>
      <c r="F33" s="18"/>
      <c r="H33" s="6"/>
    </row>
    <row r="34" spans="1:8">
      <c r="A34" s="24" t="s">
        <v>57</v>
      </c>
      <c r="B34" s="12"/>
      <c r="C34" s="12"/>
      <c r="D34" s="18">
        <v>72401.84</v>
      </c>
      <c r="E34" s="18">
        <v>72401.84</v>
      </c>
      <c r="F34" s="18"/>
      <c r="H34" s="6"/>
    </row>
    <row r="35" spans="1:8">
      <c r="A35" s="25" t="s">
        <v>35</v>
      </c>
      <c r="B35" s="12"/>
      <c r="C35" s="12"/>
      <c r="D35" s="18">
        <v>19774.304703999998</v>
      </c>
      <c r="E35" s="18">
        <v>19774.304703999998</v>
      </c>
      <c r="F35" s="18"/>
      <c r="H35" s="6"/>
    </row>
    <row r="36" spans="1:8">
      <c r="A36" s="25" t="s">
        <v>36</v>
      </c>
      <c r="B36" s="12"/>
      <c r="C36" s="12"/>
      <c r="D36" s="18">
        <v>579.21862399999998</v>
      </c>
      <c r="E36" s="18">
        <v>579.21862399999998</v>
      </c>
      <c r="F36" s="18"/>
      <c r="H36" s="6"/>
    </row>
    <row r="37" spans="1:8">
      <c r="A37" s="24" t="s">
        <v>37</v>
      </c>
      <c r="B37" s="12"/>
      <c r="C37" s="12"/>
      <c r="D37" s="18">
        <v>12901.378944</v>
      </c>
      <c r="E37" s="18">
        <v>12901.378944</v>
      </c>
      <c r="F37" s="18"/>
      <c r="H37" s="6"/>
    </row>
    <row r="38" spans="1:8">
      <c r="A38" s="26" t="s">
        <v>32</v>
      </c>
      <c r="B38" s="12"/>
      <c r="C38" s="12"/>
      <c r="D38" s="18">
        <v>6600</v>
      </c>
      <c r="E38" s="18">
        <v>6600</v>
      </c>
      <c r="F38" s="18"/>
      <c r="H38" s="6"/>
    </row>
    <row r="39" spans="1:8">
      <c r="A39" s="20" t="s">
        <v>55</v>
      </c>
      <c r="B39" s="12"/>
      <c r="C39" s="12"/>
      <c r="D39" s="18">
        <v>9280</v>
      </c>
      <c r="E39" s="18">
        <v>9280</v>
      </c>
      <c r="F39" s="18"/>
      <c r="H39" s="6"/>
    </row>
    <row r="40" spans="1:8">
      <c r="A40" s="50" t="s">
        <v>58</v>
      </c>
      <c r="B40" s="12"/>
      <c r="C40" s="12"/>
      <c r="D40" s="18">
        <v>18750.240000000002</v>
      </c>
      <c r="E40" s="18">
        <v>21552.02</v>
      </c>
      <c r="F40" s="18"/>
      <c r="H40" s="6"/>
    </row>
    <row r="41" spans="1:8" ht="25.5">
      <c r="A41" s="20" t="s">
        <v>47</v>
      </c>
      <c r="B41" s="12"/>
      <c r="C41" s="12"/>
      <c r="D41" s="22">
        <v>16240</v>
      </c>
      <c r="E41" s="22">
        <v>49709.009647999999</v>
      </c>
      <c r="F41" s="18"/>
      <c r="H41" s="6"/>
    </row>
    <row r="42" spans="1:8" ht="25.5">
      <c r="A42" s="20" t="s">
        <v>38</v>
      </c>
      <c r="B42" s="12"/>
      <c r="C42" s="12"/>
      <c r="D42" s="18">
        <v>283995.7</v>
      </c>
      <c r="E42" s="18">
        <v>332315.86</v>
      </c>
      <c r="F42" s="18"/>
      <c r="H42" s="6"/>
    </row>
    <row r="43" spans="1:8">
      <c r="A43" s="20" t="s">
        <v>39</v>
      </c>
      <c r="B43" s="12"/>
      <c r="C43" s="12"/>
      <c r="D43" s="18">
        <v>123876.38</v>
      </c>
      <c r="E43" s="18">
        <v>123876.38</v>
      </c>
      <c r="F43" s="18"/>
    </row>
    <row r="44" spans="1:8">
      <c r="A44" s="26" t="s">
        <v>40</v>
      </c>
      <c r="B44" s="12"/>
      <c r="C44" s="12"/>
      <c r="D44" s="18">
        <v>439.72</v>
      </c>
      <c r="E44" s="18">
        <v>439.72</v>
      </c>
      <c r="F44" s="18"/>
    </row>
    <row r="45" spans="1:8">
      <c r="A45" s="26" t="s">
        <v>41</v>
      </c>
      <c r="B45" s="12">
        <v>-10882.92</v>
      </c>
      <c r="C45" s="12"/>
      <c r="D45" s="18">
        <v>84854.642080000005</v>
      </c>
      <c r="E45" s="18">
        <v>47419.68</v>
      </c>
      <c r="F45" s="18">
        <v>26552.042080000007</v>
      </c>
    </row>
    <row r="46" spans="1:8">
      <c r="A46" s="26" t="s">
        <v>20</v>
      </c>
      <c r="B46" s="12"/>
      <c r="C46" s="12"/>
      <c r="D46" s="18">
        <v>19412.341088000001</v>
      </c>
      <c r="E46" s="18">
        <v>19412.341088000001</v>
      </c>
      <c r="F46" s="27"/>
    </row>
    <row r="47" spans="1:8" ht="25.5">
      <c r="A47" s="17" t="s">
        <v>42</v>
      </c>
      <c r="B47" s="12">
        <v>-77332.84</v>
      </c>
      <c r="C47" s="12">
        <v>222566.28</v>
      </c>
      <c r="D47" s="27">
        <v>324800</v>
      </c>
      <c r="E47" s="27">
        <v>339336.28159999999</v>
      </c>
      <c r="F47" s="27">
        <v>-194102.84159999999</v>
      </c>
    </row>
    <row r="48" spans="1:8" ht="25.5">
      <c r="A48" s="17" t="s">
        <v>43</v>
      </c>
      <c r="B48" s="12">
        <v>-423185.48</v>
      </c>
      <c r="C48" s="12">
        <v>761490.5</v>
      </c>
      <c r="D48" s="27">
        <v>1744080</v>
      </c>
      <c r="E48" s="27">
        <v>1374744.4</v>
      </c>
      <c r="F48" s="27">
        <v>-1036439.3799999999</v>
      </c>
    </row>
    <row r="49" spans="1:10">
      <c r="A49" s="17" t="s">
        <v>49</v>
      </c>
      <c r="B49" s="12">
        <v>-83491.31</v>
      </c>
      <c r="C49" s="12">
        <v>272667.92000000004</v>
      </c>
      <c r="D49" s="27">
        <v>69600</v>
      </c>
      <c r="E49" s="27">
        <v>315114.2</v>
      </c>
      <c r="F49" s="27">
        <v>-125937.58999999997</v>
      </c>
    </row>
    <row r="50" spans="1:10">
      <c r="A50" s="28" t="s">
        <v>48</v>
      </c>
      <c r="B50" s="19">
        <f>SUM(B27:B49)-B45</f>
        <v>-979570.4</v>
      </c>
      <c r="C50" s="19">
        <f>SUM(C27:C49)</f>
        <v>2050557.2615840002</v>
      </c>
      <c r="D50" s="27">
        <f>SUM(D27+D47+D48+D49)</f>
        <v>2832864.6280202107</v>
      </c>
      <c r="E50" s="27">
        <f>SUM(E27+E47+E48+E49)</f>
        <v>2770735.4971882105</v>
      </c>
      <c r="F50" s="27">
        <f>SUM(B50+C50-E50)</f>
        <v>-1699748.6356042102</v>
      </c>
    </row>
    <row r="51" spans="1:10">
      <c r="A51" s="5" t="s">
        <v>53</v>
      </c>
      <c r="B51" s="6"/>
      <c r="C51" s="6"/>
      <c r="D51" s="35"/>
      <c r="E51" s="35"/>
      <c r="F51" s="35"/>
      <c r="G51" s="5" t="s">
        <v>44</v>
      </c>
      <c r="H51" s="4"/>
      <c r="I51" s="4"/>
      <c r="J51" s="4"/>
    </row>
    <row r="52" spans="1:10">
      <c r="A52" s="5" t="s">
        <v>45</v>
      </c>
      <c r="B52" s="6"/>
      <c r="C52" s="6"/>
      <c r="D52" s="35"/>
      <c r="E52" s="35"/>
      <c r="F52" s="35"/>
      <c r="G52" s="5" t="s">
        <v>59</v>
      </c>
      <c r="H52" s="4"/>
      <c r="I52" s="4"/>
      <c r="J52" s="4"/>
    </row>
    <row r="53" spans="1:10">
      <c r="A53" s="5"/>
      <c r="B53" s="6"/>
      <c r="C53" s="6"/>
      <c r="D53" s="35"/>
      <c r="E53" s="35"/>
      <c r="F53" s="35"/>
      <c r="G53" s="5"/>
      <c r="H53" s="4"/>
      <c r="I53" s="4"/>
      <c r="J53" s="4"/>
    </row>
  </sheetData>
  <mergeCells count="3">
    <mergeCell ref="A12:A13"/>
    <mergeCell ref="B12:F12"/>
    <mergeCell ref="G12:K1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2015-03-05T05:18:22Z</dcterms:modified>
</cp:coreProperties>
</file>