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1" i="1"/>
  <c r="D51"/>
  <c r="C51"/>
  <c r="B51"/>
  <c r="F51" s="1"/>
  <c r="F50"/>
  <c r="F49"/>
  <c r="F48"/>
  <c r="F46"/>
  <c r="F28"/>
  <c r="K22"/>
  <c r="J22"/>
  <c r="I22"/>
  <c r="H22"/>
  <c r="G22"/>
  <c r="F22"/>
  <c r="E22"/>
  <c r="D22"/>
  <c r="C22"/>
  <c r="B22"/>
</calcChain>
</file>

<file path=xl/sharedStrings.xml><?xml version="1.0" encoding="utf-8"?>
<sst xmlns="http://schemas.openxmlformats.org/spreadsheetml/2006/main" count="70" uniqueCount="63">
  <si>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</si>
  <si>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</si>
  <si>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</si>
  <si>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</si>
  <si>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</si>
  <si>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</si>
  <si>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</si>
  <si>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</si>
  <si>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</si>
  <si>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</si>
  <si>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</si>
  <si>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</si>
  <si>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</si>
  <si>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</si>
  <si>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</si>
  <si>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</si>
  <si>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</si>
  <si>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</si>
  <si>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</si>
  <si>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</si>
  <si>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</si>
  <si>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</si>
  <si>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</si>
  <si>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</si>
  <si>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</si>
  <si>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</si>
  <si>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</si>
  <si>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</si>
  <si>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</si>
  <si>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</si>
  <si>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</si>
  <si>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</si>
  <si>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</si>
  <si>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</si>
  <si>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Аншлаги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</si>
  <si>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</si>
  <si>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</si>
  <si>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</si>
  <si>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</si>
  <si>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</si>
  <si>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</si>
  <si>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</si>
  <si>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</si>
  <si>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</si>
  <si>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</si>
  <si>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</si>
  <si>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</si>
  <si>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</si>
  <si>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</si>
  <si>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</si>
  <si>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</si>
  <si>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Итого</t>
  </si>
  <si>
    <t>Общая сумма доходов</t>
  </si>
  <si>
    <t>Общехозяйственные расходы</t>
  </si>
  <si>
    <t>Земля</t>
  </si>
  <si>
    <t>лифт</t>
  </si>
  <si>
    <t>Аренда и реклама</t>
  </si>
  <si>
    <t>Тех.обслуживание лифта</t>
  </si>
  <si>
    <t>Ремонт стены</t>
  </si>
  <si>
    <t>Траснпортные расходы</t>
  </si>
  <si>
    <t>Исполнитель:</t>
  </si>
  <si>
    <r>
      <t>Собственники дома №12 пр.Металлургов  _______________________</t>
    </r>
    <r>
      <rPr>
        <sz val="10"/>
        <rFont val="Arial Narrow"/>
        <family val="2"/>
        <charset val="204"/>
      </rPr>
      <t xml:space="preserve"> </t>
    </r>
  </si>
  <si>
    <t>Отчет по содержанию и ремонту общего имущества многоквартирного дома по адресу пр.Металлургов 12</t>
  </si>
</sst>
</file>

<file path=xl/styles.xml><?xml version="1.0" encoding="utf-8"?>
<styleSheet xmlns="http://schemas.openxmlformats.org/spreadsheetml/2006/main">
  <numFmts count="1">
    <numFmt numFmtId="164" formatCode="#,##0.00\ _р_."/>
  </numFmts>
  <fonts count="1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i/>
      <sz val="8"/>
      <name val="Arial Narrow"/>
      <family val="2"/>
      <charset val="204"/>
    </font>
    <font>
      <i/>
      <u/>
      <sz val="8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0" fontId="3" fillId="0" borderId="0" xfId="0" applyNumberFormat="1" applyFont="1" applyFill="1" applyBorder="1" applyAlignment="1" applyProtection="1">
      <alignment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0" fillId="0" borderId="0" xfId="0" applyBorder="1"/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9" fontId="0" fillId="0" borderId="0" xfId="0" applyNumberFormat="1"/>
    <xf numFmtId="0" fontId="1" fillId="0" borderId="0" xfId="0" applyFont="1" applyBorder="1"/>
    <xf numFmtId="0" fontId="2" fillId="0" borderId="17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0" fontId="2" fillId="0" borderId="21" xfId="0" applyNumberFormat="1" applyFont="1" applyFill="1" applyBorder="1" applyAlignment="1" applyProtection="1">
      <alignment horizontal="left" vertical="top" indent="8"/>
    </xf>
    <xf numFmtId="0" fontId="2" fillId="0" borderId="11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/>
    </xf>
    <xf numFmtId="0" fontId="2" fillId="0" borderId="12" xfId="0" applyNumberFormat="1" applyFont="1" applyFill="1" applyBorder="1" applyAlignment="1" applyProtection="1">
      <alignment horizontal="center" vertical="top" wrapText="1"/>
    </xf>
    <xf numFmtId="0" fontId="2" fillId="0" borderId="13" xfId="0" applyNumberFormat="1" applyFont="1" applyFill="1" applyBorder="1" applyAlignment="1" applyProtection="1">
      <alignment horizontal="center" vertical="top"/>
    </xf>
    <xf numFmtId="0" fontId="2" fillId="0" borderId="22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164" fontId="8" fillId="0" borderId="15" xfId="0" applyNumberFormat="1" applyFont="1" applyBorder="1" applyAlignment="1">
      <alignment horizontal="center"/>
    </xf>
    <xf numFmtId="0" fontId="2" fillId="0" borderId="6" xfId="0" applyNumberFormat="1" applyFont="1" applyFill="1" applyBorder="1" applyAlignment="1" applyProtection="1">
      <alignment horizontal="left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8" fillId="0" borderId="8" xfId="0" applyNumberFormat="1" applyFont="1" applyBorder="1" applyAlignment="1">
      <alignment horizontal="center" vertical="center"/>
    </xf>
    <xf numFmtId="164" fontId="2" fillId="0" borderId="5" xfId="0" applyNumberFormat="1" applyFont="1" applyFill="1" applyBorder="1" applyAlignment="1" applyProtection="1">
      <alignment horizontal="center" vertical="top"/>
    </xf>
    <xf numFmtId="0" fontId="2" fillId="0" borderId="18" xfId="0" applyNumberFormat="1" applyFont="1" applyFill="1" applyBorder="1" applyAlignment="1" applyProtection="1">
      <alignment horizontal="left" vertical="top"/>
    </xf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2" borderId="5" xfId="0" applyNumberFormat="1" applyFont="1" applyFill="1" applyBorder="1" applyAlignment="1" applyProtection="1">
      <alignment horizontal="center" vertical="top"/>
    </xf>
    <xf numFmtId="164" fontId="2" fillId="0" borderId="20" xfId="0" applyNumberFormat="1" applyFont="1" applyFill="1" applyBorder="1" applyAlignment="1" applyProtection="1">
      <alignment horizontal="center" vertical="top"/>
    </xf>
    <xf numFmtId="0" fontId="2" fillId="0" borderId="23" xfId="0" applyNumberFormat="1" applyFont="1" applyFill="1" applyBorder="1" applyAlignment="1" applyProtection="1">
      <alignment horizontal="left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2" borderId="12" xfId="0" applyNumberFormat="1" applyFont="1" applyFill="1" applyBorder="1" applyAlignment="1" applyProtection="1">
      <alignment horizontal="center" vertical="top"/>
    </xf>
    <xf numFmtId="164" fontId="2" fillId="0" borderId="12" xfId="0" applyNumberFormat="1" applyFont="1" applyFill="1" applyBorder="1" applyAlignment="1" applyProtection="1">
      <alignment horizontal="center"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164" fontId="7" fillId="0" borderId="24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left" vertical="top" indent="1"/>
    </xf>
    <xf numFmtId="0" fontId="1" fillId="0" borderId="0" xfId="0" applyFont="1" applyBorder="1" applyAlignment="1">
      <alignment wrapText="1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 indent="5"/>
    </xf>
    <xf numFmtId="0" fontId="2" fillId="0" borderId="8" xfId="0" applyNumberFormat="1" applyFont="1" applyFill="1" applyBorder="1" applyAlignment="1" applyProtection="1">
      <alignment horizontal="center" vertical="top" wrapText="1"/>
    </xf>
    <xf numFmtId="0" fontId="2" fillId="0" borderId="8" xfId="0" applyNumberFormat="1" applyFont="1" applyFill="1" applyBorder="1" applyAlignment="1" applyProtection="1">
      <alignment horizontal="center" vertical="top"/>
    </xf>
    <xf numFmtId="0" fontId="7" fillId="0" borderId="8" xfId="0" applyNumberFormat="1" applyFont="1" applyFill="1" applyBorder="1" applyAlignment="1" applyProtection="1">
      <alignment horizontal="left" vertical="top" wrapText="1"/>
    </xf>
    <xf numFmtId="164" fontId="2" fillId="2" borderId="8" xfId="0" applyNumberFormat="1" applyFont="1" applyFill="1" applyBorder="1" applyAlignment="1" applyProtection="1">
      <alignment horizontal="center" vertical="top"/>
    </xf>
    <xf numFmtId="164" fontId="7" fillId="0" borderId="8" xfId="0" applyNumberFormat="1" applyFont="1" applyFill="1" applyBorder="1" applyAlignment="1" applyProtection="1">
      <alignment horizontal="center" vertical="top"/>
    </xf>
    <xf numFmtId="0" fontId="2" fillId="0" borderId="8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vertical="top"/>
    </xf>
    <xf numFmtId="0" fontId="10" fillId="0" borderId="8" xfId="0" applyNumberFormat="1" applyFont="1" applyFill="1" applyBorder="1" applyAlignment="1" applyProtection="1">
      <alignment horizontal="left" vertical="top" wrapText="1"/>
    </xf>
    <xf numFmtId="164" fontId="11" fillId="0" borderId="8" xfId="0" applyNumberFormat="1" applyFont="1" applyFill="1" applyBorder="1" applyAlignment="1" applyProtection="1">
      <alignment horizontal="center" vertical="top"/>
    </xf>
    <xf numFmtId="164" fontId="10" fillId="2" borderId="8" xfId="0" applyNumberFormat="1" applyFont="1" applyFill="1" applyBorder="1" applyAlignment="1" applyProtection="1">
      <alignment horizontal="center" vertical="top"/>
    </xf>
    <xf numFmtId="0" fontId="10" fillId="0" borderId="8" xfId="0" applyNumberFormat="1" applyFont="1" applyFill="1" applyBorder="1" applyAlignment="1" applyProtection="1">
      <alignment horizontal="left" vertical="top"/>
    </xf>
    <xf numFmtId="164" fontId="10" fillId="0" borderId="8" xfId="0" applyNumberFormat="1" applyFont="1" applyFill="1" applyBorder="1" applyAlignment="1" applyProtection="1">
      <alignment horizontal="center" vertical="top"/>
    </xf>
    <xf numFmtId="0" fontId="2" fillId="3" borderId="8" xfId="0" applyFont="1" applyFill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10" fillId="3" borderId="8" xfId="0" applyFont="1" applyFill="1" applyBorder="1" applyAlignment="1">
      <alignment horizontal="lef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top" indent="4"/>
    </xf>
    <xf numFmtId="0" fontId="6" fillId="0" borderId="0" xfId="0" applyNumberFormat="1" applyFont="1" applyFill="1" applyBorder="1" applyAlignment="1" applyProtection="1">
      <alignment horizontal="left" vertical="top" indent="1"/>
    </xf>
    <xf numFmtId="164" fontId="7" fillId="2" borderId="8" xfId="0" applyNumberFormat="1" applyFont="1" applyFill="1" applyBorder="1" applyAlignment="1" applyProtection="1">
      <alignment horizontal="center" vertical="top"/>
    </xf>
    <xf numFmtId="0" fontId="7" fillId="0" borderId="8" xfId="0" applyNumberFormat="1" applyFont="1" applyFill="1" applyBorder="1" applyAlignment="1" applyProtection="1">
      <alignment horizontal="left" vertical="top"/>
    </xf>
    <xf numFmtId="0" fontId="2" fillId="2" borderId="0" xfId="0" applyNumberFormat="1" applyFont="1" applyFill="1" applyBorder="1" applyAlignment="1" applyProtection="1">
      <alignment horizontal="center" vertical="top"/>
    </xf>
    <xf numFmtId="0" fontId="2" fillId="4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8"/>
  <sheetViews>
    <sheetView tabSelected="1" topLeftCell="A37" workbookViewId="0">
      <selection activeCell="F4" sqref="F4"/>
    </sheetView>
  </sheetViews>
  <sheetFormatPr defaultRowHeight="15"/>
  <cols>
    <col min="1" max="1" width="23.7109375" customWidth="1"/>
    <col min="2" max="2" width="12" customWidth="1"/>
    <col min="3" max="3" width="12.28515625" customWidth="1"/>
    <col min="4" max="4" width="13.28515625" customWidth="1"/>
    <col min="5" max="5" width="16.42578125" customWidth="1"/>
    <col min="6" max="6" width="11.5703125" customWidth="1"/>
    <col min="7" max="7" width="11.85546875" customWidth="1"/>
    <col min="8" max="8" width="16.42578125" customWidth="1"/>
    <col min="9" max="9" width="9.5703125" bestFit="1" customWidth="1"/>
    <col min="10" max="10" width="11.7109375" customWidth="1"/>
    <col min="11" max="11" width="11.28515625" customWidth="1"/>
  </cols>
  <sheetData>
    <row r="1" spans="1:15">
      <c r="A1" s="3"/>
      <c r="B1" s="3"/>
      <c r="C1" s="3"/>
      <c r="D1" s="3"/>
      <c r="E1" s="3"/>
      <c r="F1" s="4"/>
      <c r="G1" s="3"/>
      <c r="H1" s="3"/>
      <c r="I1" s="3"/>
      <c r="J1" s="3"/>
      <c r="K1" s="3"/>
      <c r="L1" s="3"/>
    </row>
    <row r="2" spans="1:15">
      <c r="A2" s="3" t="s">
        <v>62</v>
      </c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9"/>
      <c r="N2" s="9"/>
    </row>
    <row r="3" spans="1:15">
      <c r="A3" s="10" t="s">
        <v>0</v>
      </c>
      <c r="B3" s="10"/>
      <c r="C3" s="10"/>
      <c r="D3" s="10" t="s">
        <v>1</v>
      </c>
      <c r="E3" s="10"/>
      <c r="F3" s="11"/>
      <c r="G3" s="10"/>
      <c r="H3" s="10"/>
      <c r="I3" s="10"/>
      <c r="J3" s="10"/>
      <c r="K3" s="10"/>
      <c r="L3" s="12"/>
      <c r="M3" s="9"/>
      <c r="N3" s="9"/>
    </row>
    <row r="4" spans="1:15" ht="12.75" customHeight="1">
      <c r="A4" s="10" t="s">
        <v>2</v>
      </c>
      <c r="B4" s="10"/>
      <c r="C4" s="10"/>
      <c r="D4" s="10" t="s">
        <v>3</v>
      </c>
      <c r="E4" s="10"/>
      <c r="F4" s="11"/>
      <c r="G4" s="10"/>
      <c r="H4" s="10"/>
      <c r="I4" s="10"/>
      <c r="J4" s="10"/>
      <c r="K4" s="10"/>
      <c r="L4" s="12"/>
      <c r="M4" s="9"/>
      <c r="N4" s="9"/>
      <c r="O4" s="13"/>
    </row>
    <row r="5" spans="1:15">
      <c r="A5" s="10" t="s">
        <v>4</v>
      </c>
      <c r="B5" s="10"/>
      <c r="C5" s="10"/>
      <c r="D5" s="10" t="s">
        <v>5</v>
      </c>
      <c r="E5" s="10"/>
      <c r="F5" s="11"/>
      <c r="G5" s="10"/>
      <c r="H5" s="10"/>
      <c r="I5" s="10"/>
      <c r="J5" s="10"/>
      <c r="K5" s="10"/>
      <c r="L5" s="12"/>
      <c r="M5" s="14"/>
      <c r="N5" s="9"/>
    </row>
    <row r="6" spans="1:15">
      <c r="A6" s="10" t="s">
        <v>6</v>
      </c>
      <c r="B6" s="10"/>
      <c r="C6" s="10"/>
      <c r="D6" s="10" t="s">
        <v>7</v>
      </c>
      <c r="E6" s="10"/>
      <c r="F6" s="11"/>
      <c r="G6" s="10"/>
      <c r="H6" s="10"/>
      <c r="I6" s="10"/>
      <c r="J6" s="10"/>
      <c r="K6" s="10"/>
      <c r="L6" s="12"/>
      <c r="M6" s="9"/>
      <c r="N6" s="9"/>
      <c r="O6" s="13"/>
    </row>
    <row r="7" spans="1:15" ht="12.75" customHeight="1">
      <c r="A7" s="10" t="s">
        <v>8</v>
      </c>
      <c r="B7" s="10">
        <v>1750</v>
      </c>
      <c r="C7" s="10"/>
      <c r="D7" s="10" t="s">
        <v>9</v>
      </c>
      <c r="E7" s="10"/>
      <c r="F7" s="11"/>
      <c r="G7" s="10"/>
      <c r="H7" s="10"/>
      <c r="I7" s="10"/>
      <c r="J7" s="10"/>
      <c r="K7" s="10"/>
      <c r="L7" s="12"/>
      <c r="M7" s="9"/>
      <c r="N7" s="9"/>
    </row>
    <row r="8" spans="1:15">
      <c r="A8" s="10"/>
      <c r="B8" s="10"/>
      <c r="C8" s="10"/>
      <c r="D8" s="10"/>
      <c r="E8" s="10"/>
      <c r="F8" s="11"/>
      <c r="G8" s="10"/>
      <c r="H8" s="10"/>
      <c r="I8" s="10"/>
      <c r="J8" s="10"/>
      <c r="K8" s="10"/>
      <c r="L8" s="12"/>
      <c r="M8" s="9"/>
      <c r="N8" s="9"/>
    </row>
    <row r="9" spans="1:15">
      <c r="A9" s="1" t="s">
        <v>10</v>
      </c>
      <c r="B9" s="10"/>
      <c r="C9" s="10"/>
      <c r="D9" s="10"/>
      <c r="E9" s="10"/>
      <c r="F9" s="11"/>
      <c r="G9" s="10"/>
      <c r="H9" s="10"/>
      <c r="I9" s="10"/>
      <c r="J9" s="10"/>
      <c r="K9" s="10"/>
      <c r="L9" s="12"/>
      <c r="M9" s="9"/>
      <c r="N9" s="9"/>
      <c r="O9" s="13"/>
    </row>
    <row r="10" spans="1:15" ht="13.5" customHeight="1" thickBot="1">
      <c r="A10" s="10"/>
      <c r="B10" s="10"/>
      <c r="C10" s="10"/>
      <c r="D10" s="10"/>
      <c r="E10" s="10"/>
      <c r="F10" s="11"/>
      <c r="G10" s="10"/>
      <c r="H10" s="10"/>
      <c r="I10" s="10"/>
      <c r="J10" s="10"/>
      <c r="K10" s="10"/>
      <c r="L10" s="12"/>
      <c r="M10" s="14"/>
      <c r="N10" s="9"/>
      <c r="O10" s="13"/>
    </row>
    <row r="11" spans="1:15">
      <c r="A11" s="15" t="s">
        <v>11</v>
      </c>
      <c r="B11" s="16" t="s">
        <v>12</v>
      </c>
      <c r="C11" s="17"/>
      <c r="D11" s="17"/>
      <c r="E11" s="7"/>
      <c r="F11" s="8"/>
      <c r="G11" s="17" t="s">
        <v>13</v>
      </c>
      <c r="H11" s="17"/>
      <c r="I11" s="17"/>
      <c r="J11" s="17"/>
      <c r="K11" s="18"/>
      <c r="L11" s="12"/>
      <c r="M11" s="14"/>
      <c r="N11" s="9"/>
      <c r="O11" s="13"/>
    </row>
    <row r="12" spans="1:15" ht="26.25" thickBot="1">
      <c r="A12" s="19"/>
      <c r="B12" s="20" t="s">
        <v>14</v>
      </c>
      <c r="C12" s="21" t="s">
        <v>15</v>
      </c>
      <c r="D12" s="22" t="s">
        <v>16</v>
      </c>
      <c r="E12" s="21" t="s">
        <v>17</v>
      </c>
      <c r="F12" s="23" t="s">
        <v>18</v>
      </c>
      <c r="G12" s="24" t="s">
        <v>14</v>
      </c>
      <c r="H12" s="21" t="s">
        <v>15</v>
      </c>
      <c r="I12" s="22" t="s">
        <v>16</v>
      </c>
      <c r="J12" s="21" t="s">
        <v>17</v>
      </c>
      <c r="K12" s="23" t="s">
        <v>18</v>
      </c>
      <c r="L12" s="12"/>
      <c r="M12" s="14"/>
      <c r="N12" s="9"/>
      <c r="O12" s="13"/>
    </row>
    <row r="13" spans="1:15">
      <c r="A13" s="25" t="s">
        <v>19</v>
      </c>
      <c r="B13" s="26">
        <v>305524.74</v>
      </c>
      <c r="C13" s="27">
        <v>87837.6</v>
      </c>
      <c r="D13" s="27"/>
      <c r="E13" s="27"/>
      <c r="F13" s="28">
        <v>393362.33999999997</v>
      </c>
      <c r="G13" s="26">
        <v>197984.3</v>
      </c>
      <c r="H13" s="27">
        <v>47476.54</v>
      </c>
      <c r="I13" s="29">
        <v>93532.5</v>
      </c>
      <c r="J13" s="27">
        <v>8339.5</v>
      </c>
      <c r="K13" s="28">
        <v>347332.83999999997</v>
      </c>
      <c r="L13" s="12"/>
      <c r="M13" s="14"/>
      <c r="N13" s="9"/>
      <c r="O13" s="13"/>
    </row>
    <row r="14" spans="1:15">
      <c r="A14" s="30" t="s">
        <v>20</v>
      </c>
      <c r="B14" s="31">
        <v>23697.96</v>
      </c>
      <c r="C14" s="32">
        <v>6000</v>
      </c>
      <c r="D14" s="32"/>
      <c r="E14" s="32"/>
      <c r="F14" s="33">
        <v>29697.96</v>
      </c>
      <c r="G14" s="31">
        <v>18954.72</v>
      </c>
      <c r="H14" s="32">
        <v>6000</v>
      </c>
      <c r="I14" s="32"/>
      <c r="J14" s="32">
        <v>574.59999999999991</v>
      </c>
      <c r="K14" s="33">
        <v>25529.32</v>
      </c>
      <c r="L14" s="12"/>
      <c r="M14" s="14"/>
      <c r="N14" s="9"/>
      <c r="O14" s="13"/>
    </row>
    <row r="15" spans="1:15" ht="12.75" customHeight="1">
      <c r="A15" s="30" t="s">
        <v>21</v>
      </c>
      <c r="B15" s="31">
        <v>55069.96</v>
      </c>
      <c r="C15" s="32"/>
      <c r="D15" s="32"/>
      <c r="E15" s="32"/>
      <c r="F15" s="33">
        <v>55069.96</v>
      </c>
      <c r="G15" s="31">
        <v>54962.5</v>
      </c>
      <c r="H15" s="32"/>
      <c r="I15" s="32"/>
      <c r="J15" s="32">
        <v>2733.75</v>
      </c>
      <c r="K15" s="33">
        <v>57696.25</v>
      </c>
      <c r="L15" s="12"/>
      <c r="M15" s="14"/>
      <c r="N15" s="9"/>
      <c r="O15" s="13"/>
    </row>
    <row r="16" spans="1:15">
      <c r="A16" s="30" t="s">
        <v>22</v>
      </c>
      <c r="B16" s="31">
        <v>58381.84</v>
      </c>
      <c r="C16" s="32">
        <v>22428</v>
      </c>
      <c r="D16" s="32"/>
      <c r="E16" s="32"/>
      <c r="F16" s="33">
        <v>80809.84</v>
      </c>
      <c r="G16" s="31">
        <v>64351.12</v>
      </c>
      <c r="H16" s="32"/>
      <c r="I16" s="34"/>
      <c r="J16" s="32">
        <v>828.03</v>
      </c>
      <c r="K16" s="33">
        <v>65179.15</v>
      </c>
      <c r="L16" s="12"/>
      <c r="M16" s="14"/>
      <c r="N16" s="9"/>
      <c r="O16" s="13"/>
    </row>
    <row r="17" spans="1:15">
      <c r="A17" s="30" t="s">
        <v>23</v>
      </c>
      <c r="B17" s="31">
        <v>315437.94</v>
      </c>
      <c r="C17" s="32"/>
      <c r="D17" s="32"/>
      <c r="E17" s="32"/>
      <c r="F17" s="33">
        <v>315437.94</v>
      </c>
      <c r="G17" s="31">
        <v>284882.24</v>
      </c>
      <c r="H17" s="32"/>
      <c r="I17" s="35">
        <v>50150.167561000002</v>
      </c>
      <c r="J17" s="32">
        <v>7647.34</v>
      </c>
      <c r="K17" s="33">
        <v>342679.747561</v>
      </c>
      <c r="L17" s="12"/>
      <c r="M17" s="14"/>
      <c r="N17" s="9"/>
      <c r="O17" s="13"/>
    </row>
    <row r="18" spans="1:15">
      <c r="A18" s="36" t="s">
        <v>55</v>
      </c>
      <c r="B18" s="37">
        <v>73748.399999999994</v>
      </c>
      <c r="C18" s="38"/>
      <c r="D18" s="35"/>
      <c r="E18" s="35"/>
      <c r="F18" s="39">
        <v>73748.399999999994</v>
      </c>
      <c r="G18" s="37">
        <v>54024.46</v>
      </c>
      <c r="H18" s="35"/>
      <c r="I18" s="35"/>
      <c r="J18" s="35">
        <v>1458.72</v>
      </c>
      <c r="K18" s="39">
        <v>55483.18</v>
      </c>
      <c r="L18" s="12"/>
      <c r="M18" s="14"/>
      <c r="N18" s="9"/>
      <c r="O18" s="13"/>
    </row>
    <row r="19" spans="1:15">
      <c r="A19" s="5" t="s">
        <v>24</v>
      </c>
      <c r="B19" s="37"/>
      <c r="C19" s="38"/>
      <c r="D19" s="35"/>
      <c r="E19" s="35"/>
      <c r="F19" s="39">
        <v>0</v>
      </c>
      <c r="G19" s="37"/>
      <c r="H19" s="35">
        <v>290.79555599999998</v>
      </c>
      <c r="I19" s="35"/>
      <c r="J19" s="35"/>
      <c r="K19" s="39">
        <v>290.79555599999998</v>
      </c>
      <c r="L19" s="12"/>
      <c r="M19" s="14"/>
      <c r="N19" s="9"/>
      <c r="O19" s="13"/>
    </row>
    <row r="20" spans="1:15">
      <c r="A20" s="5" t="s">
        <v>25</v>
      </c>
      <c r="B20" s="37"/>
      <c r="C20" s="38">
        <v>12600</v>
      </c>
      <c r="D20" s="35"/>
      <c r="E20" s="35"/>
      <c r="F20" s="39">
        <v>12600</v>
      </c>
      <c r="G20" s="37"/>
      <c r="H20" s="35">
        <v>8400</v>
      </c>
      <c r="I20" s="35"/>
      <c r="J20" s="35"/>
      <c r="K20" s="39">
        <v>8400</v>
      </c>
      <c r="L20" s="12"/>
      <c r="M20" s="14"/>
      <c r="N20" s="9"/>
      <c r="O20" s="13"/>
    </row>
    <row r="21" spans="1:15" ht="15.75" thickBot="1">
      <c r="A21" s="40" t="s">
        <v>56</v>
      </c>
      <c r="B21" s="41"/>
      <c r="C21" s="42">
        <v>22428</v>
      </c>
      <c r="D21" s="43"/>
      <c r="E21" s="43"/>
      <c r="F21" s="39">
        <v>22428</v>
      </c>
      <c r="G21" s="41"/>
      <c r="H21" s="43"/>
      <c r="I21" s="43"/>
      <c r="J21" s="43"/>
      <c r="K21" s="39">
        <v>0</v>
      </c>
      <c r="L21" s="12"/>
      <c r="M21" s="14"/>
      <c r="N21" s="9"/>
      <c r="O21" s="13"/>
    </row>
    <row r="22" spans="1:15" ht="15.75" thickBot="1">
      <c r="A22" s="44" t="s">
        <v>51</v>
      </c>
      <c r="B22" s="45">
        <f>SUM(B13:B21)</f>
        <v>831860.84</v>
      </c>
      <c r="C22" s="45">
        <f t="shared" ref="C22:K22" si="0">SUM(C13:C21)</f>
        <v>151293.6</v>
      </c>
      <c r="D22" s="45">
        <f t="shared" si="0"/>
        <v>0</v>
      </c>
      <c r="E22" s="45">
        <f t="shared" si="0"/>
        <v>0</v>
      </c>
      <c r="F22" s="45">
        <f t="shared" si="0"/>
        <v>983154.44000000006</v>
      </c>
      <c r="G22" s="45">
        <f t="shared" si="0"/>
        <v>675159.34</v>
      </c>
      <c r="H22" s="45">
        <f t="shared" si="0"/>
        <v>62167.335555999998</v>
      </c>
      <c r="I22" s="45">
        <f t="shared" si="0"/>
        <v>143682.66756100001</v>
      </c>
      <c r="J22" s="45">
        <f t="shared" si="0"/>
        <v>21581.940000000002</v>
      </c>
      <c r="K22" s="45">
        <f t="shared" si="0"/>
        <v>902591.28311700001</v>
      </c>
      <c r="L22" s="12"/>
      <c r="M22" s="14"/>
      <c r="N22" s="9"/>
      <c r="O22" s="13"/>
    </row>
    <row r="23" spans="1:15">
      <c r="A23" s="46"/>
      <c r="B23" s="47"/>
      <c r="C23" s="47"/>
      <c r="D23" s="46"/>
      <c r="E23" s="11"/>
      <c r="F23" s="46"/>
      <c r="G23" s="11"/>
      <c r="H23" s="46"/>
      <c r="I23" s="11"/>
      <c r="J23" s="11"/>
      <c r="K23" s="48"/>
      <c r="L23" s="12"/>
      <c r="M23" s="49"/>
      <c r="N23" s="9"/>
      <c r="O23" s="13"/>
    </row>
    <row r="24" spans="1:15">
      <c r="A24" s="5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2"/>
      <c r="M24" s="14"/>
      <c r="N24" s="9"/>
      <c r="O24" s="13"/>
    </row>
    <row r="25" spans="1:15">
      <c r="A25" s="2" t="s">
        <v>26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2"/>
      <c r="M25" s="9"/>
      <c r="N25" s="9"/>
      <c r="O25" s="13"/>
    </row>
    <row r="26" spans="1:1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2"/>
      <c r="M26" s="9"/>
      <c r="N26" s="9"/>
    </row>
    <row r="27" spans="1:15" ht="38.25">
      <c r="A27" s="51" t="s">
        <v>11</v>
      </c>
      <c r="B27" s="52" t="s">
        <v>27</v>
      </c>
      <c r="C27" s="52" t="s">
        <v>52</v>
      </c>
      <c r="D27" s="52" t="s">
        <v>28</v>
      </c>
      <c r="E27" s="52" t="s">
        <v>29</v>
      </c>
      <c r="F27" s="53" t="s">
        <v>30</v>
      </c>
      <c r="G27" s="46"/>
      <c r="H27" s="46"/>
      <c r="I27" s="46"/>
      <c r="J27" s="46"/>
      <c r="K27" s="46"/>
      <c r="L27" s="12"/>
      <c r="M27" s="9"/>
      <c r="N27" s="9"/>
      <c r="O27" s="13"/>
    </row>
    <row r="28" spans="1:15" ht="25.5">
      <c r="A28" s="54" t="s">
        <v>31</v>
      </c>
      <c r="B28" s="32">
        <v>-575590.01</v>
      </c>
      <c r="C28" s="32">
        <v>437036.13555599999</v>
      </c>
      <c r="D28" s="55">
        <v>402623.77790821053</v>
      </c>
      <c r="E28" s="55">
        <v>421123.73024021048</v>
      </c>
      <c r="F28" s="56">
        <f>SUM(B28+C28-E28)</f>
        <v>-559677.6046842105</v>
      </c>
      <c r="G28" s="11"/>
      <c r="H28" s="11"/>
      <c r="I28" s="11"/>
      <c r="J28" s="11"/>
      <c r="K28" s="11"/>
      <c r="L28" s="12"/>
      <c r="M28" s="9"/>
      <c r="N28" s="9"/>
      <c r="O28" s="13"/>
    </row>
    <row r="29" spans="1:15">
      <c r="A29" s="57" t="s">
        <v>32</v>
      </c>
      <c r="B29" s="32"/>
      <c r="C29" s="32"/>
      <c r="D29" s="55">
        <v>8250</v>
      </c>
      <c r="E29" s="55">
        <v>8250</v>
      </c>
      <c r="F29" s="56"/>
      <c r="G29" s="11"/>
      <c r="H29" s="11"/>
      <c r="I29" s="11"/>
      <c r="J29" s="11"/>
      <c r="K29" s="11"/>
      <c r="L29" s="58"/>
      <c r="M29" s="9"/>
      <c r="N29" s="9"/>
      <c r="O29" s="13"/>
    </row>
    <row r="30" spans="1:15">
      <c r="A30" s="59" t="s">
        <v>53</v>
      </c>
      <c r="B30" s="60"/>
      <c r="C30" s="60"/>
      <c r="D30" s="61">
        <v>1836.9505999999999</v>
      </c>
      <c r="E30" s="61">
        <v>1836.9505999999999</v>
      </c>
      <c r="F30" s="56"/>
      <c r="G30" s="11"/>
      <c r="H30" s="11"/>
      <c r="I30" s="11"/>
      <c r="J30" s="11"/>
      <c r="K30" s="11"/>
      <c r="L30" s="58"/>
      <c r="M30" s="9"/>
      <c r="N30" s="9"/>
      <c r="O30" s="13"/>
    </row>
    <row r="31" spans="1:15">
      <c r="A31" s="62" t="s">
        <v>33</v>
      </c>
      <c r="B31" s="63"/>
      <c r="C31" s="63"/>
      <c r="D31" s="61">
        <v>6789.4736842105203</v>
      </c>
      <c r="E31" s="61">
        <v>6789.4736842105203</v>
      </c>
      <c r="F31" s="56"/>
      <c r="G31" s="11"/>
      <c r="H31" s="11"/>
      <c r="I31" s="11"/>
      <c r="J31" s="11"/>
      <c r="K31" s="11"/>
      <c r="L31" s="58"/>
      <c r="M31" s="9"/>
      <c r="N31" s="9"/>
      <c r="O31" s="13"/>
    </row>
    <row r="32" spans="1:15">
      <c r="A32" s="64" t="s">
        <v>47</v>
      </c>
      <c r="B32" s="60"/>
      <c r="C32" s="60"/>
      <c r="D32" s="55">
        <v>8368</v>
      </c>
      <c r="E32" s="55">
        <v>8368</v>
      </c>
      <c r="F32" s="56"/>
      <c r="G32" s="11"/>
      <c r="H32" s="11"/>
      <c r="I32" s="11"/>
      <c r="J32" s="11"/>
      <c r="K32" s="11"/>
      <c r="L32" s="58"/>
      <c r="M32" s="9"/>
      <c r="N32" s="9"/>
      <c r="O32" s="13"/>
    </row>
    <row r="33" spans="1:15">
      <c r="A33" s="65" t="s">
        <v>34</v>
      </c>
      <c r="B33" s="60"/>
      <c r="C33" s="60"/>
      <c r="D33" s="55">
        <v>5652.26</v>
      </c>
      <c r="E33" s="55">
        <v>5652.26</v>
      </c>
      <c r="F33" s="56"/>
      <c r="G33" s="11"/>
      <c r="H33" s="11"/>
      <c r="I33" s="11"/>
      <c r="J33" s="11"/>
      <c r="K33" s="11"/>
      <c r="L33" s="58"/>
      <c r="M33" s="9"/>
      <c r="N33" s="9"/>
      <c r="O33" s="13"/>
    </row>
    <row r="34" spans="1:15">
      <c r="A34" s="66" t="s">
        <v>57</v>
      </c>
      <c r="B34" s="32"/>
      <c r="C34" s="32"/>
      <c r="D34" s="55">
        <v>67536</v>
      </c>
      <c r="E34" s="55">
        <v>61053.909727999999</v>
      </c>
      <c r="F34" s="56"/>
      <c r="G34" s="11"/>
      <c r="H34" s="11"/>
      <c r="I34" s="11"/>
      <c r="J34" s="11"/>
      <c r="K34" s="11"/>
      <c r="L34" s="58"/>
      <c r="M34" s="9"/>
      <c r="N34" s="9"/>
      <c r="O34" s="13"/>
    </row>
    <row r="35" spans="1:15">
      <c r="A35" s="65" t="s">
        <v>35</v>
      </c>
      <c r="B35" s="32"/>
      <c r="C35" s="32"/>
      <c r="D35" s="55">
        <v>551.27166399999999</v>
      </c>
      <c r="E35" s="55">
        <v>551.27166399999999</v>
      </c>
      <c r="F35" s="56"/>
      <c r="G35" s="11"/>
      <c r="H35" s="11"/>
      <c r="I35" s="11"/>
      <c r="J35" s="11"/>
      <c r="K35" s="11"/>
      <c r="L35" s="58"/>
      <c r="M35" s="9"/>
      <c r="N35" s="9"/>
      <c r="O35" s="13"/>
    </row>
    <row r="36" spans="1:15">
      <c r="A36" s="64" t="s">
        <v>58</v>
      </c>
      <c r="B36" s="32"/>
      <c r="C36" s="32"/>
      <c r="D36" s="55">
        <v>12800</v>
      </c>
      <c r="E36" s="55">
        <v>12800</v>
      </c>
      <c r="F36" s="56"/>
      <c r="G36" s="11"/>
      <c r="H36" s="11"/>
      <c r="I36" s="11"/>
      <c r="J36" s="11"/>
      <c r="K36" s="11"/>
      <c r="L36" s="58"/>
      <c r="M36" s="9"/>
      <c r="N36" s="9"/>
      <c r="O36" s="13"/>
    </row>
    <row r="37" spans="1:15">
      <c r="A37" s="64" t="s">
        <v>54</v>
      </c>
      <c r="B37" s="32"/>
      <c r="C37" s="32"/>
      <c r="D37" s="55">
        <v>2400</v>
      </c>
      <c r="E37" s="55">
        <v>2400</v>
      </c>
      <c r="F37" s="56"/>
      <c r="G37" s="11"/>
      <c r="H37" s="11"/>
      <c r="I37" s="11"/>
      <c r="J37" s="11"/>
      <c r="K37" s="11"/>
      <c r="L37" s="58"/>
      <c r="M37" s="9"/>
      <c r="N37" s="9"/>
      <c r="O37" s="13"/>
    </row>
    <row r="38" spans="1:15">
      <c r="A38" s="66" t="s">
        <v>59</v>
      </c>
      <c r="B38" s="63"/>
      <c r="C38" s="63"/>
      <c r="D38" s="55">
        <v>4544</v>
      </c>
      <c r="E38" s="55">
        <v>4544</v>
      </c>
      <c r="F38" s="56"/>
      <c r="G38" s="11"/>
      <c r="H38" s="11"/>
      <c r="I38" s="11"/>
      <c r="J38" s="11"/>
      <c r="K38" s="11"/>
      <c r="L38" s="58"/>
      <c r="M38" s="9"/>
      <c r="N38" s="9"/>
      <c r="O38" s="13"/>
    </row>
    <row r="39" spans="1:15">
      <c r="A39" s="67" t="s">
        <v>38</v>
      </c>
      <c r="B39" s="63"/>
      <c r="C39" s="63"/>
      <c r="D39" s="55">
        <v>6283.861296</v>
      </c>
      <c r="E39" s="55">
        <v>6283.861296</v>
      </c>
      <c r="F39" s="56"/>
      <c r="G39" s="11"/>
      <c r="H39" s="11"/>
      <c r="I39" s="11"/>
      <c r="J39" s="11"/>
      <c r="K39" s="11"/>
      <c r="L39" s="58"/>
      <c r="M39" s="9"/>
      <c r="N39" s="9"/>
      <c r="O39" s="13"/>
    </row>
    <row r="40" spans="1:15">
      <c r="A40" s="65" t="s">
        <v>36</v>
      </c>
      <c r="B40" s="63"/>
      <c r="C40" s="63"/>
      <c r="D40" s="55">
        <v>9631.4501359999995</v>
      </c>
      <c r="E40" s="55">
        <v>9631.4501359999995</v>
      </c>
      <c r="F40" s="56"/>
      <c r="G40" s="11"/>
      <c r="H40" s="11"/>
      <c r="I40" s="11"/>
      <c r="J40" s="11"/>
      <c r="K40" s="11"/>
      <c r="L40" s="58"/>
      <c r="M40" s="9"/>
      <c r="N40" s="9"/>
      <c r="O40" s="13"/>
    </row>
    <row r="41" spans="1:15">
      <c r="A41" s="65" t="s">
        <v>37</v>
      </c>
      <c r="B41" s="63"/>
      <c r="C41" s="63"/>
      <c r="D41" s="55">
        <v>2082.119416</v>
      </c>
      <c r="E41" s="55">
        <v>2082.119416</v>
      </c>
      <c r="F41" s="56"/>
      <c r="G41" s="11"/>
      <c r="H41" s="11"/>
      <c r="I41" s="11"/>
      <c r="J41" s="11"/>
      <c r="K41" s="11"/>
      <c r="L41" s="58"/>
      <c r="M41" s="9"/>
      <c r="N41" s="9"/>
      <c r="O41" s="13"/>
    </row>
    <row r="42" spans="1:15" ht="38.25">
      <c r="A42" s="57" t="s">
        <v>48</v>
      </c>
      <c r="B42" s="32"/>
      <c r="C42" s="32"/>
      <c r="D42" s="55">
        <v>8000</v>
      </c>
      <c r="E42" s="55">
        <v>33671.224823999997</v>
      </c>
      <c r="F42" s="56"/>
      <c r="G42" s="68"/>
      <c r="H42" s="69"/>
      <c r="I42" s="69"/>
      <c r="J42" s="68"/>
      <c r="K42" s="70"/>
      <c r="L42" s="12"/>
      <c r="M42" s="9"/>
      <c r="N42" s="9"/>
      <c r="O42" s="13"/>
    </row>
    <row r="43" spans="1:15" ht="25.5">
      <c r="A43" s="57" t="s">
        <v>39</v>
      </c>
      <c r="B43" s="32"/>
      <c r="C43" s="32"/>
      <c r="D43" s="55">
        <v>138325.5</v>
      </c>
      <c r="E43" s="55">
        <v>161860.74</v>
      </c>
      <c r="F43" s="56"/>
      <c r="M43" s="9"/>
      <c r="N43" s="9"/>
      <c r="O43" s="13"/>
    </row>
    <row r="44" spans="1:15">
      <c r="A44" s="57" t="s">
        <v>40</v>
      </c>
      <c r="B44" s="32"/>
      <c r="C44" s="32"/>
      <c r="D44" s="55">
        <v>60336.34</v>
      </c>
      <c r="E44" s="55">
        <v>60336.34</v>
      </c>
      <c r="F44" s="56"/>
      <c r="M44" s="9"/>
      <c r="N44" s="9"/>
      <c r="O44" s="13"/>
    </row>
    <row r="45" spans="1:15">
      <c r="A45" s="66" t="s">
        <v>41</v>
      </c>
      <c r="B45" s="32"/>
      <c r="C45" s="32"/>
      <c r="D45" s="55">
        <v>214.18</v>
      </c>
      <c r="E45" s="55">
        <v>214.18</v>
      </c>
      <c r="F45" s="56"/>
      <c r="M45" s="9"/>
      <c r="N45" s="9"/>
    </row>
    <row r="46" spans="1:15">
      <c r="A46" s="66" t="s">
        <v>42</v>
      </c>
      <c r="B46" s="32">
        <v>-11271.71</v>
      </c>
      <c r="C46" s="32"/>
      <c r="D46" s="55">
        <v>49567.222220000003</v>
      </c>
      <c r="E46" s="55">
        <v>25342.799999999999</v>
      </c>
      <c r="F46" s="32">
        <f>B46+D46-E46</f>
        <v>12952.712220000005</v>
      </c>
      <c r="M46" s="9"/>
      <c r="N46" s="9"/>
      <c r="O46" s="13"/>
    </row>
    <row r="47" spans="1:15">
      <c r="A47" s="66" t="s">
        <v>20</v>
      </c>
      <c r="B47" s="32"/>
      <c r="C47" s="32"/>
      <c r="D47" s="55">
        <v>9455.1488919999993</v>
      </c>
      <c r="E47" s="55">
        <v>9455.1488919999993</v>
      </c>
      <c r="F47" s="56"/>
      <c r="M47" s="9"/>
      <c r="N47" s="9"/>
      <c r="O47" s="13"/>
    </row>
    <row r="48" spans="1:15" ht="25.5">
      <c r="A48" s="54" t="s">
        <v>43</v>
      </c>
      <c r="B48" s="32">
        <v>101066.21</v>
      </c>
      <c r="C48" s="32">
        <v>65179.15</v>
      </c>
      <c r="D48" s="71">
        <v>158200</v>
      </c>
      <c r="E48" s="71">
        <v>88069.960800000001</v>
      </c>
      <c r="F48" s="56">
        <f>SUM(B48+C48-E48)</f>
        <v>78175.399200000014</v>
      </c>
      <c r="M48" s="9"/>
      <c r="N48" s="9"/>
      <c r="O48" s="13"/>
    </row>
    <row r="49" spans="1:15" ht="25.5">
      <c r="A49" s="54" t="s">
        <v>44</v>
      </c>
      <c r="B49" s="32">
        <v>-216298.12</v>
      </c>
      <c r="C49" s="32">
        <v>342679.747561</v>
      </c>
      <c r="D49" s="71">
        <v>399654.33512200002</v>
      </c>
      <c r="E49" s="71">
        <v>538727.88</v>
      </c>
      <c r="F49" s="56">
        <f>SUM(B49+C49-E49)</f>
        <v>-412346.252439</v>
      </c>
      <c r="M49" s="14"/>
      <c r="N49" s="9"/>
    </row>
    <row r="50" spans="1:15">
      <c r="A50" s="54" t="s">
        <v>50</v>
      </c>
      <c r="B50" s="32">
        <v>-56874.64</v>
      </c>
      <c r="C50" s="32">
        <v>57696.25</v>
      </c>
      <c r="D50" s="71">
        <v>220965</v>
      </c>
      <c r="E50" s="71">
        <v>109786.4</v>
      </c>
      <c r="F50" s="56">
        <f>SUM(B50+C50-E50)</f>
        <v>-108964.79</v>
      </c>
      <c r="M50" s="9"/>
      <c r="N50" s="9"/>
      <c r="O50" s="13"/>
    </row>
    <row r="51" spans="1:15">
      <c r="A51" s="72" t="s">
        <v>49</v>
      </c>
      <c r="B51" s="56">
        <f>SUM(B28:B50)-B46</f>
        <v>-747696.55999999994</v>
      </c>
      <c r="C51" s="56">
        <f>SUM(C28:C50)</f>
        <v>902591.28311700001</v>
      </c>
      <c r="D51" s="71">
        <f>SUM(D28+D48+D49+D50)</f>
        <v>1181443.1130302106</v>
      </c>
      <c r="E51" s="71">
        <f>SUM(E28+E48+E49+E50)</f>
        <v>1157707.9710402105</v>
      </c>
      <c r="F51" s="56">
        <f>SUM(B51+C51-E51)</f>
        <v>-1002813.2479232104</v>
      </c>
      <c r="G51" s="10"/>
      <c r="H51" s="6"/>
      <c r="I51" s="6"/>
      <c r="J51" s="6"/>
      <c r="K51" s="6"/>
      <c r="M51" s="9"/>
      <c r="N51" s="9"/>
    </row>
    <row r="52" spans="1:15">
      <c r="A52" s="10"/>
      <c r="B52" s="11"/>
      <c r="C52" s="11"/>
      <c r="D52" s="73"/>
      <c r="E52" s="73"/>
      <c r="F52" s="11"/>
      <c r="G52" s="10"/>
      <c r="H52" s="6"/>
      <c r="I52" s="6"/>
      <c r="J52" s="6"/>
      <c r="K52" s="6"/>
      <c r="M52" s="9"/>
      <c r="N52" s="9"/>
    </row>
    <row r="53" spans="1:15">
      <c r="A53" s="10" t="s">
        <v>60</v>
      </c>
      <c r="B53" s="11"/>
      <c r="C53" s="11"/>
      <c r="D53" s="73"/>
      <c r="E53" s="73"/>
      <c r="F53" s="11"/>
      <c r="G53" s="10" t="s">
        <v>45</v>
      </c>
      <c r="M53" s="14"/>
      <c r="N53" s="9"/>
    </row>
    <row r="54" spans="1:15">
      <c r="A54" s="10" t="s">
        <v>46</v>
      </c>
      <c r="B54" s="11"/>
      <c r="C54" s="11"/>
      <c r="D54" s="74"/>
      <c r="E54" s="74"/>
      <c r="F54" s="11"/>
      <c r="G54" s="10" t="s">
        <v>61</v>
      </c>
      <c r="H54" s="6"/>
      <c r="I54" s="6"/>
      <c r="J54" s="6"/>
      <c r="K54" s="6"/>
      <c r="M54" s="9"/>
      <c r="N54" s="9"/>
    </row>
    <row r="55" spans="1:15">
      <c r="A55" s="10"/>
      <c r="B55" s="11"/>
      <c r="C55" s="11"/>
      <c r="D55" s="74"/>
      <c r="E55" s="74"/>
      <c r="F55" s="11"/>
      <c r="G55" s="10"/>
      <c r="H55" s="6"/>
      <c r="I55" s="6"/>
      <c r="J55" s="6"/>
      <c r="K55" s="6"/>
      <c r="M55" s="9"/>
      <c r="N55" s="9"/>
    </row>
    <row r="56" spans="1:15">
      <c r="M56" s="9"/>
      <c r="N56" s="9"/>
    </row>
    <row r="57" spans="1:15">
      <c r="A57" s="9"/>
      <c r="B57" s="9"/>
      <c r="C57" s="9"/>
      <c r="D57" s="9"/>
      <c r="E57" s="9"/>
      <c r="F57" s="9"/>
      <c r="G57" s="9"/>
      <c r="H57" s="9"/>
    </row>
    <row r="58" spans="1:15">
      <c r="A58" s="9"/>
      <c r="B58" s="9"/>
      <c r="C58" s="9"/>
      <c r="D58" s="9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2015-03-05T04:43:45Z</dcterms:modified>
</cp:coreProperties>
</file>