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D51"/>
  <c r="C51"/>
  <c r="B51"/>
  <c r="F51" s="1"/>
  <c r="F50"/>
  <c r="F49"/>
  <c r="F48"/>
  <c r="F46"/>
  <c r="F28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<sst xmlns="http://schemas.openxmlformats.org/spreadsheetml/2006/main" count="72" uniqueCount="65">
  <si>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</si>
  <si>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</si>
  <si>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</si>
  <si>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</si>
  <si>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</si>
  <si>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</si>
  <si>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</si>
  <si>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</si>
  <si>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</si>
  <si>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</si>
  <si>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</si>
  <si>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</si>
  <si>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</si>
  <si>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</si>
  <si>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</si>
  <si>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</si>
  <si>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</si>
  <si>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</si>
  <si>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</si>
  <si>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</si>
  <si>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</si>
  <si>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</si>
  <si>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</si>
  <si>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</si>
  <si>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</si>
  <si>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</si>
  <si>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</si>
  <si>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</si>
  <si>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</si>
  <si>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</si>
  <si>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</si>
  <si>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</si>
  <si>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</si>
  <si>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</si>
  <si>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</si>
  <si>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</si>
  <si>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</si>
  <si>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</si>
  <si>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</si>
  <si>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</si>
  <si>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</si>
  <si>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</si>
  <si>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</si>
  <si>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</si>
  <si>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</si>
  <si>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Исполнитель: 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</si>
  <si>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</si>
  <si>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</si>
  <si>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</si>
  <si>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</si>
  <si>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</si>
  <si>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</si>
  <si>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Услуги экскаватора</t>
  </si>
  <si>
    <t>кирпич</t>
  </si>
  <si>
    <t>железо</t>
  </si>
  <si>
    <t>5160,2</t>
  </si>
  <si>
    <t>Аренда и реклама</t>
  </si>
  <si>
    <t>Итого:</t>
  </si>
  <si>
    <t>Общая сумма поступивших средств</t>
  </si>
  <si>
    <t>Общехозяйственные расходы и материалы</t>
  </si>
  <si>
    <t>Земля</t>
  </si>
  <si>
    <t>Детская площадка</t>
  </si>
  <si>
    <t>Траснпортные расходы</t>
  </si>
  <si>
    <r>
      <t>Собственники дома № 8 пр. Металлургов_______________________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</si>
  <si>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пр.МЕТАЛЛУРГОВ,8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</si>
</sst>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"/>
      <family val="2"/>
      <charset val="204"/>
    </font>
    <font>
      <b/>
      <i/>
      <u/>
      <sz val="8"/>
      <name val="Arial Narrow"/>
      <family val="2"/>
      <charset val="204"/>
    </font>
    <font>
      <i/>
      <u/>
      <sz val="8"/>
      <name val="Arial Narrow"/>
      <family val="2"/>
      <charset val="204"/>
    </font>
    <font>
      <b/>
      <i/>
      <sz val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vertical="top"/>
    </xf>
    <xf numFmtId="164" fontId="2" fillId="2" borderId="8" xfId="0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vertical="top"/>
    </xf>
    <xf numFmtId="164" fontId="6" fillId="2" borderId="8" xfId="0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top"/>
    </xf>
    <xf numFmtId="164" fontId="4" fillId="2" borderId="8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left" vertical="top" wrapText="1"/>
    </xf>
    <xf numFmtId="164" fontId="4" fillId="0" borderId="8" xfId="0" applyNumberFormat="1" applyFont="1" applyFill="1" applyBorder="1" applyAlignment="1" applyProtection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top"/>
    </xf>
    <xf numFmtId="164" fontId="6" fillId="0" borderId="8" xfId="0" applyNumberFormat="1" applyFont="1" applyFill="1" applyBorder="1" applyAlignment="1" applyProtection="1">
      <alignment horizontal="center" vertical="top"/>
    </xf>
    <xf numFmtId="0" fontId="4" fillId="0" borderId="8" xfId="0" applyNumberFormat="1" applyFont="1" applyFill="1" applyBorder="1" applyAlignment="1" applyProtection="1">
      <alignment horizontal="left" vertical="top"/>
    </xf>
    <xf numFmtId="164" fontId="4" fillId="0" borderId="1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164" fontId="2" fillId="0" borderId="17" xfId="0" applyNumberFormat="1" applyFont="1" applyFill="1" applyBorder="1" applyAlignment="1" applyProtection="1">
      <alignment horizontal="center" vertical="top"/>
    </xf>
    <xf numFmtId="164" fontId="2" fillId="0" borderId="18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8" xfId="0" applyFont="1" applyBorder="1" applyAlignment="1">
      <alignment horizontal="left" vertical="top"/>
    </xf>
    <xf numFmtId="0" fontId="0" fillId="0" borderId="0" xfId="0" applyBorder="1"/>
    <xf numFmtId="0" fontId="2" fillId="0" borderId="19" xfId="0" applyNumberFormat="1" applyFont="1" applyFill="1" applyBorder="1" applyAlignment="1" applyProtection="1">
      <alignment horizontal="left" vertical="top" indent="8"/>
    </xf>
    <xf numFmtId="0" fontId="2" fillId="0" borderId="4" xfId="0" applyNumberFormat="1" applyFont="1" applyFill="1" applyBorder="1" applyAlignment="1" applyProtection="1">
      <alignment horizontal="center" vertical="top"/>
    </xf>
    <xf numFmtId="164" fontId="4" fillId="0" borderId="21" xfId="0" applyNumberFormat="1" applyFont="1" applyFill="1" applyBorder="1" applyAlignment="1" applyProtection="1">
      <alignment horizontal="center" vertical="top"/>
    </xf>
    <xf numFmtId="164" fontId="4" fillId="0" borderId="22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20" xfId="0" applyNumberFormat="1" applyFont="1" applyFill="1" applyBorder="1" applyAlignment="1" applyProtection="1">
      <alignment horizontal="left" vertical="top" indent="8"/>
    </xf>
    <xf numFmtId="0" fontId="2" fillId="0" borderId="1" xfId="0" applyNumberFormat="1" applyFont="1" applyFill="1" applyBorder="1" applyAlignment="1" applyProtection="1">
      <alignment horizontal="left" vertical="top"/>
    </xf>
    <xf numFmtId="164" fontId="2" fillId="0" borderId="23" xfId="0" applyNumberFormat="1" applyFont="1" applyFill="1" applyBorder="1" applyAlignment="1" applyProtection="1">
      <alignment horizontal="center" vertical="top"/>
    </xf>
    <xf numFmtId="164" fontId="7" fillId="0" borderId="17" xfId="0" applyNumberFormat="1" applyFont="1" applyBorder="1" applyAlignment="1">
      <alignment horizontal="center"/>
    </xf>
    <xf numFmtId="4" fontId="2" fillId="0" borderId="8" xfId="0" applyNumberFormat="1" applyFont="1" applyFill="1" applyBorder="1" applyAlignment="1" applyProtection="1">
      <alignment horizontal="center" vertical="top"/>
    </xf>
    <xf numFmtId="164" fontId="2" fillId="0" borderId="24" xfId="0" applyNumberFormat="1" applyFont="1" applyFill="1" applyBorder="1" applyAlignment="1" applyProtection="1">
      <alignment horizontal="center" vertical="top"/>
    </xf>
    <xf numFmtId="164" fontId="2" fillId="0" borderId="25" xfId="0" applyNumberFormat="1" applyFont="1" applyFill="1" applyBorder="1" applyAlignment="1" applyProtection="1">
      <alignment horizontal="center" vertical="top"/>
    </xf>
    <xf numFmtId="164" fontId="7" fillId="0" borderId="8" xfId="0" applyNumberFormat="1" applyFont="1" applyBorder="1" applyAlignment="1">
      <alignment horizontal="center"/>
    </xf>
    <xf numFmtId="0" fontId="2" fillId="0" borderId="26" xfId="0" applyNumberFormat="1" applyFont="1" applyFill="1" applyBorder="1" applyAlignment="1" applyProtection="1">
      <alignment horizontal="left" vertical="top"/>
    </xf>
    <xf numFmtId="164" fontId="2" fillId="0" borderId="27" xfId="0" applyNumberFormat="1" applyFont="1" applyFill="1" applyBorder="1" applyAlignment="1" applyProtection="1">
      <alignment horizontal="center" vertical="top"/>
    </xf>
    <xf numFmtId="0" fontId="2" fillId="0" borderId="28" xfId="0" applyNumberFormat="1" applyFont="1" applyFill="1" applyBorder="1" applyAlignment="1" applyProtection="1">
      <alignment horizontal="left" vertical="top"/>
    </xf>
    <xf numFmtId="164" fontId="2" fillId="0" borderId="13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left" vertical="top"/>
    </xf>
    <xf numFmtId="164" fontId="4" fillId="0" borderId="29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6" fillId="0" borderId="8" xfId="0" applyFont="1" applyBorder="1" applyAlignment="1">
      <alignment horizontal="left" vertical="top" wrapText="1"/>
    </xf>
    <xf numFmtId="164" fontId="8" fillId="0" borderId="8" xfId="0" applyNumberFormat="1" applyFont="1" applyFill="1" applyBorder="1" applyAlignment="1" applyProtection="1">
      <alignment horizontal="center" vertical="top"/>
    </xf>
    <xf numFmtId="164" fontId="9" fillId="0" borderId="8" xfId="0" applyNumberFormat="1" applyFont="1" applyFill="1" applyBorder="1" applyAlignment="1" applyProtection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/>
    </xf>
    <xf numFmtId="4" fontId="2" fillId="2" borderId="8" xfId="0" applyNumberFormat="1" applyFont="1" applyFill="1" applyBorder="1" applyAlignment="1" applyProtection="1">
      <alignment horizontal="center" vertical="top"/>
    </xf>
    <xf numFmtId="164" fontId="10" fillId="0" borderId="8" xfId="0" applyNumberFormat="1" applyFont="1" applyFill="1" applyBorder="1" applyAlignment="1" applyProtection="1">
      <alignment horizontal="center" vertical="top"/>
    </xf>
    <xf numFmtId="164" fontId="4" fillId="2" borderId="5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9"/>
  <sheetViews>
    <sheetView tabSelected="1" topLeftCell="A25" workbookViewId="0">
      <selection activeCell="H8" sqref="H8"/>
    </sheetView>
  </sheetViews>
  <sheetFormatPr defaultRowHeight="15"/>
  <cols>
    <col min="1" max="1" width="22.28515625" customWidth="1"/>
    <col min="2" max="2" width="14" customWidth="1"/>
    <col min="3" max="3" width="12.5703125" customWidth="1"/>
    <col min="4" max="4" width="10.85546875" customWidth="1"/>
    <col min="5" max="5" width="10.140625" customWidth="1"/>
    <col min="6" max="6" width="11.7109375" customWidth="1"/>
    <col min="7" max="7" width="11.28515625" customWidth="1"/>
    <col min="8" max="8" width="13.28515625" customWidth="1"/>
    <col min="9" max="9" width="14.42578125" customWidth="1"/>
    <col min="10" max="10" width="14.5703125" customWidth="1"/>
    <col min="11" max="11" width="12.5703125" customWidth="1"/>
  </cols>
  <sheetData>
    <row r="2" spans="1:11">
      <c r="A2" s="7" t="s">
        <v>64</v>
      </c>
      <c r="B2" s="7"/>
      <c r="C2" s="7"/>
      <c r="D2" s="7"/>
      <c r="E2" s="7"/>
      <c r="F2" s="8"/>
      <c r="G2" s="7"/>
      <c r="H2" s="7"/>
      <c r="I2" s="7"/>
      <c r="J2" s="7"/>
      <c r="K2" s="7"/>
    </row>
    <row r="4" spans="1:11" ht="12.75" customHeight="1">
      <c r="A4" s="9" t="s">
        <v>0</v>
      </c>
      <c r="B4" s="9">
        <v>1956</v>
      </c>
      <c r="C4" s="9"/>
      <c r="D4" s="9" t="s">
        <v>1</v>
      </c>
      <c r="E4" s="9"/>
      <c r="F4" s="10" t="s">
        <v>53</v>
      </c>
      <c r="G4" s="9"/>
      <c r="H4" s="9"/>
      <c r="I4" s="9"/>
      <c r="J4" s="9"/>
      <c r="K4" s="9"/>
    </row>
    <row r="5" spans="1:11" ht="17.25" customHeight="1">
      <c r="A5" s="9" t="s">
        <v>2</v>
      </c>
      <c r="B5" s="9">
        <v>5</v>
      </c>
      <c r="C5" s="9"/>
      <c r="D5" s="9" t="s">
        <v>3</v>
      </c>
      <c r="E5" s="9"/>
      <c r="F5" s="10" t="s">
        <v>54</v>
      </c>
      <c r="G5" s="9"/>
      <c r="H5" s="9"/>
      <c r="I5" s="9"/>
      <c r="J5" s="9"/>
      <c r="K5" s="9"/>
    </row>
    <row r="6" spans="1:11">
      <c r="A6" s="9" t="s">
        <v>4</v>
      </c>
      <c r="B6" s="9">
        <v>16.600000000000001</v>
      </c>
      <c r="C6" s="9"/>
      <c r="D6" s="9" t="s">
        <v>5</v>
      </c>
      <c r="E6" s="9"/>
      <c r="F6" s="10">
        <v>64</v>
      </c>
      <c r="G6" s="9"/>
      <c r="H6" s="9"/>
      <c r="I6" s="9"/>
      <c r="J6" s="9"/>
      <c r="K6" s="9"/>
    </row>
    <row r="7" spans="1:11" ht="12.75" customHeight="1">
      <c r="A7" s="9" t="s">
        <v>6</v>
      </c>
      <c r="B7" s="9">
        <v>23179</v>
      </c>
      <c r="C7" s="9"/>
      <c r="D7" s="9" t="s">
        <v>7</v>
      </c>
      <c r="E7" s="9"/>
      <c r="F7" s="10">
        <v>4</v>
      </c>
      <c r="G7" s="9"/>
      <c r="H7" s="9"/>
      <c r="I7" s="9"/>
      <c r="J7" s="9"/>
      <c r="K7" s="9"/>
    </row>
    <row r="8" spans="1:11">
      <c r="A8" s="9" t="s">
        <v>8</v>
      </c>
      <c r="B8" s="49" t="s">
        <v>55</v>
      </c>
      <c r="C8" s="9"/>
      <c r="D8" s="9" t="s">
        <v>9</v>
      </c>
      <c r="E8" s="9"/>
      <c r="F8" s="10">
        <v>3036</v>
      </c>
      <c r="G8" s="9"/>
      <c r="H8" s="9"/>
      <c r="I8" s="9"/>
      <c r="J8" s="9"/>
      <c r="K8" s="9"/>
    </row>
    <row r="9" spans="1:11">
      <c r="A9" s="9"/>
      <c r="B9" s="9"/>
      <c r="C9" s="9"/>
      <c r="D9" s="9"/>
      <c r="E9" s="9"/>
      <c r="F9" s="10"/>
      <c r="G9" s="9"/>
      <c r="H9" s="9"/>
      <c r="I9" s="9"/>
      <c r="J9" s="9"/>
      <c r="K9" s="9"/>
    </row>
    <row r="10" spans="1:11" ht="12.75" customHeight="1">
      <c r="A10" s="1" t="s">
        <v>10</v>
      </c>
      <c r="B10" s="9"/>
      <c r="C10" s="9"/>
      <c r="D10" s="9"/>
      <c r="E10" s="9"/>
      <c r="F10" s="10"/>
      <c r="G10" s="9"/>
      <c r="H10" s="9"/>
      <c r="I10" s="9"/>
      <c r="J10" s="9"/>
      <c r="K10" s="9"/>
    </row>
    <row r="11" spans="1:11" ht="15.75" thickBot="1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</row>
    <row r="12" spans="1:11">
      <c r="A12" s="45" t="s">
        <v>11</v>
      </c>
      <c r="B12" s="50" t="s">
        <v>12</v>
      </c>
      <c r="C12" s="51"/>
      <c r="D12" s="51"/>
      <c r="E12" s="52"/>
      <c r="F12" s="53"/>
      <c r="G12" s="50" t="s">
        <v>13</v>
      </c>
      <c r="H12" s="51"/>
      <c r="I12" s="51"/>
      <c r="J12" s="51"/>
      <c r="K12" s="54"/>
    </row>
    <row r="13" spans="1:11" ht="26.25" thickBot="1">
      <c r="A13" s="55"/>
      <c r="B13" s="46" t="s">
        <v>14</v>
      </c>
      <c r="C13" s="31" t="s">
        <v>15</v>
      </c>
      <c r="D13" s="32" t="s">
        <v>16</v>
      </c>
      <c r="E13" s="31" t="s">
        <v>17</v>
      </c>
      <c r="F13" s="33" t="s">
        <v>18</v>
      </c>
      <c r="G13" s="34" t="s">
        <v>14</v>
      </c>
      <c r="H13" s="35" t="s">
        <v>15</v>
      </c>
      <c r="I13" s="36" t="s">
        <v>16</v>
      </c>
      <c r="J13" s="35" t="s">
        <v>17</v>
      </c>
      <c r="K13" s="37" t="s">
        <v>18</v>
      </c>
    </row>
    <row r="14" spans="1:11">
      <c r="A14" s="56" t="s">
        <v>19</v>
      </c>
      <c r="B14" s="38">
        <v>824575.4</v>
      </c>
      <c r="C14" s="39">
        <v>263650.64</v>
      </c>
      <c r="D14" s="39"/>
      <c r="E14" s="39"/>
      <c r="F14" s="40">
        <v>1088226.04</v>
      </c>
      <c r="G14" s="57">
        <v>829573.28</v>
      </c>
      <c r="H14" s="39">
        <v>228637.4</v>
      </c>
      <c r="I14" s="58">
        <v>264431.46000000002</v>
      </c>
      <c r="J14" s="39">
        <v>1681.62</v>
      </c>
      <c r="K14" s="40">
        <v>1324323.76</v>
      </c>
    </row>
    <row r="15" spans="1:11" ht="12.75" customHeight="1">
      <c r="A15" s="11" t="s">
        <v>20</v>
      </c>
      <c r="B15" s="12">
        <v>65758.679999999993</v>
      </c>
      <c r="C15" s="59">
        <v>13200</v>
      </c>
      <c r="D15" s="13"/>
      <c r="E15" s="13"/>
      <c r="F15" s="14">
        <v>78958.679999999993</v>
      </c>
      <c r="G15" s="60">
        <v>63167.54</v>
      </c>
      <c r="H15" s="13">
        <v>16800</v>
      </c>
      <c r="I15" s="13"/>
      <c r="J15" s="13">
        <v>132.61000000000001</v>
      </c>
      <c r="K15" s="14">
        <v>80100.150000000009</v>
      </c>
    </row>
    <row r="16" spans="1:11">
      <c r="A16" s="11" t="s">
        <v>21</v>
      </c>
      <c r="B16" s="12">
        <v>288815.84000000003</v>
      </c>
      <c r="C16" s="13"/>
      <c r="D16" s="13"/>
      <c r="E16" s="13"/>
      <c r="F16" s="14">
        <v>288815.84000000003</v>
      </c>
      <c r="G16" s="60">
        <v>276639.40000000002</v>
      </c>
      <c r="H16" s="13"/>
      <c r="I16" s="13"/>
      <c r="J16" s="13">
        <v>848.41</v>
      </c>
      <c r="K16" s="14">
        <v>277487.81</v>
      </c>
    </row>
    <row r="17" spans="1:11">
      <c r="A17" s="11" t="s">
        <v>22</v>
      </c>
      <c r="B17" s="12">
        <v>233641.82</v>
      </c>
      <c r="C17" s="13"/>
      <c r="D17" s="13"/>
      <c r="E17" s="61"/>
      <c r="F17" s="14">
        <v>233641.82</v>
      </c>
      <c r="G17" s="60">
        <v>239836.46</v>
      </c>
      <c r="H17" s="13"/>
      <c r="I17" s="62"/>
      <c r="J17" s="61">
        <v>194.20999999999998</v>
      </c>
      <c r="K17" s="14">
        <v>240030.66999999998</v>
      </c>
    </row>
    <row r="18" spans="1:11">
      <c r="A18" s="63" t="s">
        <v>23</v>
      </c>
      <c r="B18" s="15">
        <v>947588.44</v>
      </c>
      <c r="C18" s="16"/>
      <c r="D18" s="16"/>
      <c r="E18" s="16"/>
      <c r="F18" s="14">
        <v>947588.44</v>
      </c>
      <c r="G18" s="64">
        <v>952381.52</v>
      </c>
      <c r="H18" s="16"/>
      <c r="I18" s="16">
        <v>144671.71883699999</v>
      </c>
      <c r="J18" s="16">
        <v>1633.09</v>
      </c>
      <c r="K18" s="41">
        <v>1098686.3288370001</v>
      </c>
    </row>
    <row r="19" spans="1:11">
      <c r="A19" s="17" t="s">
        <v>24</v>
      </c>
      <c r="B19" s="15"/>
      <c r="C19" s="16"/>
      <c r="D19" s="16"/>
      <c r="E19" s="16"/>
      <c r="F19" s="14">
        <v>0</v>
      </c>
      <c r="G19" s="64"/>
      <c r="H19" s="16">
        <v>856.94619599999999</v>
      </c>
      <c r="I19" s="16"/>
      <c r="J19" s="16"/>
      <c r="K19" s="41">
        <v>856.94619599999999</v>
      </c>
    </row>
    <row r="20" spans="1:11">
      <c r="A20" s="17" t="s">
        <v>25</v>
      </c>
      <c r="B20" s="15"/>
      <c r="C20" s="16">
        <v>12600</v>
      </c>
      <c r="D20" s="16"/>
      <c r="E20" s="16"/>
      <c r="F20" s="14">
        <v>12600</v>
      </c>
      <c r="G20" s="64"/>
      <c r="H20" s="16">
        <v>9000</v>
      </c>
      <c r="I20" s="16"/>
      <c r="J20" s="16"/>
      <c r="K20" s="41">
        <v>9000</v>
      </c>
    </row>
    <row r="21" spans="1:11" ht="15.75" thickBot="1">
      <c r="A21" s="65" t="s">
        <v>56</v>
      </c>
      <c r="B21" s="18"/>
      <c r="C21" s="19"/>
      <c r="D21" s="19"/>
      <c r="E21" s="19"/>
      <c r="F21" s="66">
        <v>0</v>
      </c>
      <c r="G21" s="64"/>
      <c r="H21" s="16"/>
      <c r="I21" s="16"/>
      <c r="J21" s="16"/>
      <c r="K21" s="41">
        <v>0</v>
      </c>
    </row>
    <row r="22" spans="1:11" ht="15.75" thickBot="1">
      <c r="A22" s="67" t="s">
        <v>57</v>
      </c>
      <c r="B22" s="47">
        <f>SUM(B14:B21)</f>
        <v>2360380.1800000002</v>
      </c>
      <c r="C22" s="47">
        <f t="shared" ref="C22:K22" si="0">SUM(C14:C21)</f>
        <v>289450.64</v>
      </c>
      <c r="D22" s="47">
        <f t="shared" si="0"/>
        <v>0</v>
      </c>
      <c r="E22" s="47">
        <f t="shared" si="0"/>
        <v>0</v>
      </c>
      <c r="F22" s="68">
        <f t="shared" si="0"/>
        <v>2649830.8200000003</v>
      </c>
      <c r="G22" s="48">
        <f t="shared" si="0"/>
        <v>2361598.2000000002</v>
      </c>
      <c r="H22" s="48">
        <f t="shared" si="0"/>
        <v>255294.346196</v>
      </c>
      <c r="I22" s="48">
        <f t="shared" si="0"/>
        <v>409103.17883700004</v>
      </c>
      <c r="J22" s="48">
        <f t="shared" si="0"/>
        <v>4489.9399999999996</v>
      </c>
      <c r="K22" s="30">
        <f t="shared" si="0"/>
        <v>3030485.6650330001</v>
      </c>
    </row>
    <row r="23" spans="1:11">
      <c r="A23" s="69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42"/>
      <c r="B24" s="10"/>
      <c r="C24" s="10"/>
      <c r="D24" s="10"/>
      <c r="E24" s="10"/>
      <c r="F24" s="10"/>
      <c r="G24" s="9"/>
      <c r="H24" s="20"/>
      <c r="I24" s="20"/>
      <c r="J24" s="20"/>
      <c r="K24" s="20"/>
    </row>
    <row r="25" spans="1:11">
      <c r="A25" s="3" t="s">
        <v>26</v>
      </c>
      <c r="B25" s="10"/>
      <c r="C25" s="10"/>
      <c r="D25" s="10"/>
      <c r="E25" s="10"/>
      <c r="F25" s="10"/>
      <c r="G25" s="9"/>
      <c r="H25" s="20"/>
      <c r="I25" s="20"/>
      <c r="J25" s="20"/>
      <c r="K25" s="20"/>
    </row>
    <row r="26" spans="1:11">
      <c r="A26" s="3"/>
      <c r="B26" s="10"/>
      <c r="C26" s="10"/>
      <c r="D26" s="10"/>
      <c r="E26" s="10"/>
      <c r="F26" s="10"/>
      <c r="G26" s="9"/>
      <c r="H26" s="20"/>
      <c r="I26" s="20"/>
      <c r="J26" s="20"/>
      <c r="K26" s="20"/>
    </row>
    <row r="27" spans="1:11" ht="38.25">
      <c r="A27" s="21" t="s">
        <v>11</v>
      </c>
      <c r="B27" s="22" t="s">
        <v>27</v>
      </c>
      <c r="C27" s="22" t="s">
        <v>58</v>
      </c>
      <c r="D27" s="22" t="s">
        <v>28</v>
      </c>
      <c r="E27" s="22" t="s">
        <v>29</v>
      </c>
      <c r="F27" s="21" t="s">
        <v>30</v>
      </c>
      <c r="G27" s="20"/>
      <c r="H27" s="20"/>
      <c r="I27" s="20"/>
      <c r="J27" s="20"/>
      <c r="K27" s="20"/>
    </row>
    <row r="28" spans="1:11" ht="25.5">
      <c r="A28" s="23" t="s">
        <v>31</v>
      </c>
      <c r="B28" s="24">
        <v>-971673.06</v>
      </c>
      <c r="C28" s="13">
        <v>1414280.856196</v>
      </c>
      <c r="D28" s="6">
        <v>1129854.0004682106</v>
      </c>
      <c r="E28" s="6">
        <v>1227595.4177102104</v>
      </c>
      <c r="F28" s="24">
        <f>SUM(B28+C28-E28)</f>
        <v>-784987.62151421048</v>
      </c>
      <c r="G28" s="20"/>
      <c r="H28" s="20"/>
      <c r="I28" s="20"/>
      <c r="J28" s="20"/>
      <c r="K28" s="20"/>
    </row>
    <row r="29" spans="1:11" ht="25.5">
      <c r="A29" s="70" t="s">
        <v>59</v>
      </c>
      <c r="B29" s="24"/>
      <c r="C29" s="13"/>
      <c r="D29" s="2">
        <v>5413.3145999999997</v>
      </c>
      <c r="E29" s="2">
        <v>5413.3145999999997</v>
      </c>
      <c r="F29" s="24"/>
      <c r="G29" s="20"/>
      <c r="H29" s="20"/>
      <c r="I29" s="20"/>
      <c r="J29" s="20"/>
      <c r="K29" s="20"/>
    </row>
    <row r="30" spans="1:11">
      <c r="A30" s="43" t="s">
        <v>33</v>
      </c>
      <c r="B30" s="71"/>
      <c r="C30" s="72"/>
      <c r="D30" s="4">
        <v>6789.4736842105203</v>
      </c>
      <c r="E30" s="4">
        <v>6789.4736842105203</v>
      </c>
      <c r="F30" s="24"/>
      <c r="G30" s="20"/>
      <c r="H30" s="20"/>
      <c r="I30" s="20"/>
      <c r="J30" s="20"/>
      <c r="K30" s="20"/>
    </row>
    <row r="31" spans="1:11">
      <c r="A31" s="73" t="s">
        <v>32</v>
      </c>
      <c r="B31" s="71"/>
      <c r="C31" s="72"/>
      <c r="D31" s="4">
        <v>9350</v>
      </c>
      <c r="E31" s="4">
        <v>9350</v>
      </c>
      <c r="F31" s="24"/>
      <c r="G31" s="20"/>
      <c r="H31" s="20"/>
      <c r="I31" s="20"/>
      <c r="J31" s="20"/>
      <c r="K31" s="20"/>
    </row>
    <row r="32" spans="1:11">
      <c r="A32" s="25" t="s">
        <v>48</v>
      </c>
      <c r="B32" s="71"/>
      <c r="C32" s="72"/>
      <c r="D32" s="4">
        <v>36340</v>
      </c>
      <c r="E32" s="4">
        <v>36340</v>
      </c>
      <c r="F32" s="24"/>
      <c r="G32" s="20"/>
      <c r="H32" s="20"/>
      <c r="I32" s="20"/>
      <c r="J32" s="20"/>
      <c r="K32" s="20"/>
    </row>
    <row r="33" spans="1:11">
      <c r="A33" s="5" t="s">
        <v>34</v>
      </c>
      <c r="B33" s="71"/>
      <c r="C33" s="72"/>
      <c r="D33" s="4">
        <v>11304.52</v>
      </c>
      <c r="E33" s="4">
        <v>11304.52</v>
      </c>
      <c r="F33" s="24"/>
      <c r="G33" s="20"/>
      <c r="H33" s="20"/>
      <c r="I33" s="20"/>
      <c r="J33" s="20"/>
      <c r="K33" s="20"/>
    </row>
    <row r="34" spans="1:11">
      <c r="A34" s="5" t="s">
        <v>60</v>
      </c>
      <c r="B34" s="71"/>
      <c r="C34" s="72"/>
      <c r="D34" s="4">
        <v>2400</v>
      </c>
      <c r="E34" s="4">
        <v>2400</v>
      </c>
      <c r="F34" s="24"/>
      <c r="G34" s="20"/>
      <c r="H34" s="20"/>
      <c r="I34" s="20"/>
      <c r="J34" s="20"/>
      <c r="K34" s="20"/>
    </row>
    <row r="35" spans="1:11">
      <c r="A35" s="25" t="s">
        <v>61</v>
      </c>
      <c r="B35" s="71"/>
      <c r="C35" s="72"/>
      <c r="D35" s="4">
        <v>20500</v>
      </c>
      <c r="E35" s="4">
        <v>20500</v>
      </c>
      <c r="F35" s="24"/>
      <c r="G35" s="20"/>
      <c r="H35" s="20"/>
      <c r="I35" s="20"/>
      <c r="J35" s="20"/>
      <c r="K35" s="20"/>
    </row>
    <row r="36" spans="1:11">
      <c r="A36" s="74" t="s">
        <v>38</v>
      </c>
      <c r="B36" s="71"/>
      <c r="C36" s="72"/>
      <c r="D36" s="2">
        <v>18517.927535999999</v>
      </c>
      <c r="E36" s="2">
        <v>18517.927535999999</v>
      </c>
      <c r="F36" s="24"/>
      <c r="G36" s="20"/>
      <c r="H36" s="20"/>
      <c r="I36" s="20"/>
      <c r="J36" s="20"/>
      <c r="K36" s="20"/>
    </row>
    <row r="37" spans="1:11">
      <c r="A37" s="5" t="s">
        <v>36</v>
      </c>
      <c r="B37" s="71"/>
      <c r="C37" s="72"/>
      <c r="D37" s="75">
        <v>254195.94597599999</v>
      </c>
      <c r="E37" s="75">
        <v>254195.94597599999</v>
      </c>
      <c r="F37" s="24"/>
      <c r="G37" s="20"/>
      <c r="H37" s="20"/>
      <c r="I37" s="20"/>
      <c r="J37" s="20"/>
      <c r="K37" s="20"/>
    </row>
    <row r="38" spans="1:11">
      <c r="A38" s="5" t="s">
        <v>37</v>
      </c>
      <c r="B38" s="71"/>
      <c r="C38" s="72"/>
      <c r="D38" s="2">
        <v>831.37845600000003</v>
      </c>
      <c r="E38" s="2">
        <v>831.37845600000003</v>
      </c>
      <c r="F38" s="24"/>
      <c r="G38" s="20"/>
      <c r="H38" s="20"/>
      <c r="I38" s="20"/>
      <c r="J38" s="20"/>
      <c r="K38" s="20"/>
    </row>
    <row r="39" spans="1:11">
      <c r="A39" s="25" t="s">
        <v>52</v>
      </c>
      <c r="B39" s="71"/>
      <c r="C39" s="72"/>
      <c r="D39" s="2">
        <v>1100</v>
      </c>
      <c r="E39" s="2">
        <v>1100</v>
      </c>
      <c r="F39" s="24"/>
      <c r="G39" s="20"/>
      <c r="H39" s="20"/>
      <c r="I39" s="20"/>
      <c r="J39" s="20"/>
      <c r="K39" s="20"/>
    </row>
    <row r="40" spans="1:11">
      <c r="A40" s="5" t="s">
        <v>35</v>
      </c>
      <c r="B40" s="71"/>
      <c r="C40" s="72"/>
      <c r="D40" s="2">
        <v>1232.6678240000001</v>
      </c>
      <c r="E40" s="2">
        <v>1232.6678240000001</v>
      </c>
      <c r="F40" s="24"/>
      <c r="G40" s="20"/>
      <c r="H40" s="20"/>
      <c r="I40" s="20"/>
      <c r="J40" s="20"/>
      <c r="K40" s="20"/>
    </row>
    <row r="41" spans="1:11">
      <c r="A41" s="27" t="s">
        <v>62</v>
      </c>
      <c r="B41" s="76"/>
      <c r="C41" s="28"/>
      <c r="D41" s="2">
        <v>13320</v>
      </c>
      <c r="E41" s="2">
        <v>13320</v>
      </c>
      <c r="F41" s="24"/>
      <c r="G41" s="20"/>
      <c r="H41" s="20"/>
      <c r="I41" s="20"/>
      <c r="J41" s="20"/>
      <c r="K41" s="20"/>
    </row>
    <row r="42" spans="1:11" ht="38.25">
      <c r="A42" s="26" t="s">
        <v>49</v>
      </c>
      <c r="B42" s="13"/>
      <c r="C42" s="13"/>
      <c r="D42" s="2">
        <v>23310</v>
      </c>
      <c r="E42" s="2">
        <v>99095.946261999998</v>
      </c>
      <c r="F42" s="13"/>
      <c r="G42" s="20"/>
      <c r="H42" s="20"/>
      <c r="I42" s="20"/>
      <c r="J42" s="20"/>
      <c r="K42" s="20"/>
    </row>
    <row r="43" spans="1:11" ht="26.25" customHeight="1">
      <c r="A43" s="26" t="s">
        <v>39</v>
      </c>
      <c r="B43" s="13"/>
      <c r="C43" s="13"/>
      <c r="D43" s="2">
        <v>405216.12</v>
      </c>
      <c r="E43" s="2">
        <v>474155.64</v>
      </c>
      <c r="F43" s="13"/>
      <c r="G43" s="20"/>
      <c r="H43" s="20"/>
      <c r="I43" s="20"/>
      <c r="J43" s="20"/>
      <c r="K43" s="20"/>
    </row>
    <row r="44" spans="1:11" ht="15" customHeight="1">
      <c r="A44" s="26" t="s">
        <v>40</v>
      </c>
      <c r="B44" s="13"/>
      <c r="C44" s="13"/>
      <c r="D44" s="2">
        <v>176737.42</v>
      </c>
      <c r="E44" s="2">
        <v>176443.2</v>
      </c>
      <c r="F44" s="13"/>
      <c r="G44" s="20"/>
      <c r="H44" s="20"/>
      <c r="I44" s="20"/>
      <c r="J44" s="20"/>
      <c r="K44" s="20"/>
    </row>
    <row r="45" spans="1:11">
      <c r="A45" s="27" t="s">
        <v>41</v>
      </c>
      <c r="B45" s="13"/>
      <c r="C45" s="13"/>
      <c r="D45" s="2">
        <v>627.36</v>
      </c>
      <c r="E45" s="2">
        <v>627.36</v>
      </c>
      <c r="F45" s="13"/>
      <c r="G45" s="20"/>
      <c r="H45" s="20"/>
      <c r="I45" s="20"/>
      <c r="J45" s="20"/>
      <c r="K45" s="20"/>
    </row>
    <row r="46" spans="1:11">
      <c r="A46" s="27" t="s">
        <v>42</v>
      </c>
      <c r="B46" s="13">
        <v>-35216.93</v>
      </c>
      <c r="C46" s="13"/>
      <c r="D46" s="2">
        <v>114804.46902</v>
      </c>
      <c r="E46" s="2">
        <v>68114.64</v>
      </c>
      <c r="F46" s="13">
        <f>B46+D46-E46</f>
        <v>11472.899019999997</v>
      </c>
      <c r="G46" s="20"/>
      <c r="H46" s="20"/>
      <c r="I46" s="20"/>
      <c r="J46" s="20"/>
      <c r="K46" s="20"/>
    </row>
    <row r="47" spans="1:11">
      <c r="A47" s="27" t="s">
        <v>20</v>
      </c>
      <c r="B47" s="24"/>
      <c r="C47" s="13"/>
      <c r="D47" s="2">
        <v>27863.403372000001</v>
      </c>
      <c r="E47" s="2">
        <v>27863.403372000001</v>
      </c>
      <c r="F47" s="24"/>
      <c r="G47" s="9"/>
      <c r="H47" s="20"/>
      <c r="I47" s="20"/>
      <c r="J47" s="20"/>
      <c r="K47" s="20"/>
    </row>
    <row r="48" spans="1:11" ht="25.5">
      <c r="A48" s="23" t="s">
        <v>43</v>
      </c>
      <c r="B48" s="24">
        <v>-301346.5</v>
      </c>
      <c r="C48" s="13">
        <v>240030.66999999998</v>
      </c>
      <c r="D48" s="6">
        <v>466200</v>
      </c>
      <c r="E48" s="6">
        <v>302473.74239999999</v>
      </c>
      <c r="F48" s="24">
        <f>SUM(B48+C48-E48)</f>
        <v>-363789.5724</v>
      </c>
      <c r="G48" s="20"/>
      <c r="H48" s="20"/>
      <c r="I48" s="20"/>
      <c r="J48" s="20"/>
      <c r="K48" s="20"/>
    </row>
    <row r="49" spans="1:12" ht="25.5">
      <c r="A49" s="23" t="s">
        <v>44</v>
      </c>
      <c r="B49" s="24">
        <v>-80987.02</v>
      </c>
      <c r="C49" s="13">
        <v>1098686.3288370001</v>
      </c>
      <c r="D49" s="6">
        <v>1172561.4376739999</v>
      </c>
      <c r="E49" s="6">
        <v>1205727.92</v>
      </c>
      <c r="F49" s="24">
        <f>SUM(B49+C49-E49)</f>
        <v>-188028.61116299988</v>
      </c>
      <c r="G49" s="20"/>
      <c r="H49" s="20"/>
      <c r="I49" s="20"/>
      <c r="J49" s="20"/>
      <c r="K49" s="20"/>
    </row>
    <row r="50" spans="1:12">
      <c r="A50" s="23" t="s">
        <v>51</v>
      </c>
      <c r="B50" s="24">
        <v>-123426.16</v>
      </c>
      <c r="C50" s="13">
        <v>277487.81</v>
      </c>
      <c r="D50" s="77">
        <v>628762.92000000004</v>
      </c>
      <c r="E50" s="77">
        <v>305749.5</v>
      </c>
      <c r="F50" s="24">
        <f>SUM(B50+C50-E50)</f>
        <v>-151687.85</v>
      </c>
      <c r="G50" s="20"/>
      <c r="H50" s="20"/>
      <c r="I50" s="20"/>
      <c r="J50" s="20"/>
      <c r="K50" s="20"/>
    </row>
    <row r="51" spans="1:12">
      <c r="A51" s="29" t="s">
        <v>50</v>
      </c>
      <c r="B51" s="24">
        <f>SUM(B28:B50)-B46</f>
        <v>-1477432.7400000002</v>
      </c>
      <c r="C51" s="24">
        <f>SUM(C28:C50)</f>
        <v>3030485.6650330001</v>
      </c>
      <c r="D51" s="6">
        <f>SUM(D28+D48+D49+D50)</f>
        <v>3397378.3581422102</v>
      </c>
      <c r="E51" s="6">
        <f>SUM(E28+E48+E49+E50)</f>
        <v>3041546.5801102105</v>
      </c>
      <c r="F51" s="24">
        <f>SUM(B51+C51-E51)</f>
        <v>-1488493.6550772106</v>
      </c>
      <c r="G51" s="20"/>
      <c r="H51" s="20"/>
      <c r="I51" s="20"/>
      <c r="J51" s="20"/>
      <c r="K51" s="20"/>
    </row>
    <row r="52" spans="1:12">
      <c r="A52" s="78"/>
      <c r="B52" s="10"/>
      <c r="C52" s="79"/>
      <c r="D52" s="79"/>
      <c r="E52" s="79"/>
      <c r="F52" s="79"/>
      <c r="G52" s="20"/>
      <c r="H52" s="20"/>
      <c r="I52" s="20"/>
      <c r="J52" s="20"/>
      <c r="K52" s="20"/>
    </row>
    <row r="53" spans="1:12">
      <c r="A53" s="9" t="s">
        <v>45</v>
      </c>
      <c r="B53" s="10"/>
      <c r="C53" s="10"/>
      <c r="D53" s="10"/>
      <c r="E53" s="10"/>
      <c r="F53" s="9" t="s">
        <v>46</v>
      </c>
      <c r="G53" s="20"/>
      <c r="H53" s="20"/>
      <c r="I53" s="20"/>
      <c r="J53" s="20"/>
      <c r="K53" s="20"/>
    </row>
    <row r="54" spans="1:12">
      <c r="A54" s="9" t="s">
        <v>47</v>
      </c>
      <c r="B54" s="10"/>
      <c r="C54" s="10"/>
      <c r="D54" s="10"/>
      <c r="E54" s="10"/>
      <c r="F54" s="9" t="s">
        <v>63</v>
      </c>
      <c r="G54" s="20"/>
      <c r="H54" s="20"/>
      <c r="I54" s="20"/>
      <c r="J54" s="20"/>
      <c r="K54" s="20"/>
    </row>
    <row r="55" spans="1:12">
      <c r="A55" s="9"/>
      <c r="B55" s="10"/>
      <c r="C55" s="10"/>
      <c r="D55" s="10"/>
      <c r="E55" s="10"/>
      <c r="F55" s="10"/>
      <c r="G55" s="9"/>
      <c r="H55" s="20"/>
      <c r="I55" s="20"/>
      <c r="J55" s="20"/>
      <c r="K55" s="20"/>
    </row>
    <row r="56" spans="1:12">
      <c r="E56" s="44"/>
      <c r="F56" s="44"/>
      <c r="G56" s="44"/>
      <c r="H56" s="44"/>
      <c r="I56" s="44"/>
      <c r="J56" s="44"/>
      <c r="K56" s="44"/>
      <c r="L56" s="44"/>
    </row>
    <row r="57" spans="1:12">
      <c r="E57" s="44"/>
      <c r="F57" s="44"/>
      <c r="G57" s="44"/>
      <c r="H57" s="44"/>
      <c r="I57" s="44"/>
      <c r="J57" s="44"/>
      <c r="K57" s="44"/>
      <c r="L57" s="44"/>
    </row>
    <row r="58" spans="1:12">
      <c r="E58" s="44"/>
      <c r="F58" s="44"/>
      <c r="G58" s="44"/>
      <c r="H58" s="44"/>
      <c r="I58" s="44"/>
      <c r="J58" s="44"/>
      <c r="K58" s="44"/>
      <c r="L58" s="44"/>
    </row>
    <row r="59" spans="1:12">
      <c r="E59" s="44"/>
      <c r="F59" s="44"/>
      <c r="G59" s="44"/>
      <c r="H59" s="44"/>
      <c r="I59" s="44"/>
      <c r="J59" s="44"/>
      <c r="K59" s="44"/>
      <c r="L59" s="4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2015-03-05T04:41:03Z</dcterms:modified>
</cp:coreProperties>
</file>