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3" i="1"/>
  <c r="D53"/>
  <c r="C53"/>
  <c r="B53"/>
  <c r="F53" s="1"/>
  <c r="K22"/>
  <c r="J22"/>
  <c r="I22"/>
  <c r="H22"/>
  <c r="G22"/>
  <c r="F22"/>
  <c r="E22"/>
  <c r="D22"/>
  <c r="C22"/>
  <c r="B22"/>
</calcChain>
</file>

<file path=xl/sharedStrings.xml><?xml version="1.0" encoding="utf-8"?>
<sst xmlns="http://schemas.openxmlformats.org/spreadsheetml/2006/main" count="71" uniqueCount="64">
  <si>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</si>
  <si>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</si>
  <si>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</si>
  <si>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</si>
  <si>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</si>
  <si>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</si>
  <si>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</si>
  <si>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</si>
  <si>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</si>
  <si>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</si>
  <si>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</si>
  <si>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</si>
  <si>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</si>
  <si>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</si>
  <si>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</si>
  <si>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</si>
  <si>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</si>
  <si>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</si>
  <si>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</si>
  <si>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</si>
  <si>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</si>
  <si>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</si>
  <si>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</si>
  <si>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</si>
  <si>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</si>
  <si>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</si>
  <si>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Итого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</si>
  <si>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</si>
  <si>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</si>
  <si>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</si>
  <si>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</si>
  <si>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</si>
  <si>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</si>
  <si>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</si>
  <si>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</si>
  <si>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Аншлаги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</si>
  <si>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</si>
  <si>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</si>
  <si>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</si>
  <si>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</si>
  <si>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</si>
  <si>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</si>
  <si>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</si>
  <si>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</si>
  <si>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</si>
  <si>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</si>
  <si>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Исполнитель: </t>
  </si>
  <si>
    <t xml:space="preserve">Заказчик: </t>
  </si>
  <si>
    <t>Директор   ООО «УК «Проспект»                                                        Зенин А. А.</t>
  </si>
  <si>
    <t>Сброс снега и сосулек</t>
  </si>
  <si>
    <t>Услуги (начисление коммунальных платежей, паспортно-учетные услуги)</t>
  </si>
  <si>
    <t>ИТОГО:</t>
  </si>
  <si>
    <t>Общая сумма доходов</t>
  </si>
  <si>
    <t>Электроэнергия</t>
  </si>
  <si>
    <t>Обслуживание лифта</t>
  </si>
  <si>
    <t>Общехозяйственные расходы</t>
  </si>
  <si>
    <t>Мат для замены розлива</t>
  </si>
  <si>
    <t>Замена отопления в подвале</t>
  </si>
  <si>
    <t>Ремонт асфальта</t>
  </si>
  <si>
    <t>Контейнерная площадка</t>
  </si>
  <si>
    <t>Тех.обслуживание лифта</t>
  </si>
  <si>
    <t>Транспортные расходы</t>
  </si>
  <si>
    <r>
      <t>Собственники дома №5 пр.Металлургов___________________</t>
    </r>
    <r>
      <rPr>
        <sz val="10"/>
        <rFont val="Arial Narrow"/>
        <family val="2"/>
        <charset val="204"/>
      </rPr>
      <t xml:space="preserve"> </t>
    </r>
  </si>
  <si>
    <t>Отчет по содержанию и ремонту общего имущества многоквартирного дома по адресу пр.Металлургов 5</t>
  </si>
</sst>
</file>

<file path=xl/styles.xml><?xml version="1.0" encoding="utf-8"?>
<styleSheet xmlns="http://schemas.openxmlformats.org/spreadsheetml/2006/main">
  <numFmts count="1">
    <numFmt numFmtId="164" formatCode="#,##0.00\ _р_.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"/>
      <family val="2"/>
      <charset val="204"/>
    </font>
    <font>
      <b/>
      <sz val="10"/>
      <name val="Arial Narrow"/>
      <family val="2"/>
      <charset val="204"/>
    </font>
    <font>
      <i/>
      <sz val="8"/>
      <name val="Arial Narrow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vertical="top"/>
    </xf>
    <xf numFmtId="164" fontId="2" fillId="2" borderId="8" xfId="0" applyNumberFormat="1" applyFont="1" applyFill="1" applyBorder="1" applyAlignment="1" applyProtection="1">
      <alignment horizontal="center" vertical="top"/>
    </xf>
    <xf numFmtId="0" fontId="6" fillId="0" borderId="0" xfId="0" applyFont="1" applyAlignment="1">
      <alignment vertical="top"/>
    </xf>
    <xf numFmtId="164" fontId="7" fillId="2" borderId="8" xfId="0" applyNumberFormat="1" applyFont="1" applyFill="1" applyBorder="1" applyAlignment="1" applyProtection="1">
      <alignment horizontal="center" vertical="top"/>
    </xf>
    <xf numFmtId="0" fontId="2" fillId="0" borderId="8" xfId="0" applyFont="1" applyBorder="1" applyAlignment="1">
      <alignment horizontal="left" vertical="top"/>
    </xf>
    <xf numFmtId="164" fontId="4" fillId="2" borderId="8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left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2" fillId="0" borderId="4" xfId="0" applyNumberFormat="1" applyFont="1" applyFill="1" applyBorder="1" applyAlignment="1" applyProtection="1">
      <alignment horizontal="center" vertical="top"/>
    </xf>
    <xf numFmtId="164" fontId="2" fillId="0" borderId="5" xfId="0" applyNumberFormat="1" applyFont="1" applyFill="1" applyBorder="1" applyAlignment="1" applyProtection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12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8" xfId="0" applyNumberFormat="1" applyFont="1" applyFill="1" applyBorder="1" applyAlignment="1" applyProtection="1">
      <alignment horizontal="center" vertical="top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0" fontId="4" fillId="0" borderId="8" xfId="0" applyNumberFormat="1" applyFont="1" applyFill="1" applyBorder="1" applyAlignment="1" applyProtection="1">
      <alignment horizontal="left" vertical="top" wrapText="1"/>
    </xf>
    <xf numFmtId="164" fontId="4" fillId="0" borderId="8" xfId="0" applyNumberFormat="1" applyFont="1" applyFill="1" applyBorder="1" applyAlignment="1" applyProtection="1">
      <alignment horizontal="center" vertical="top"/>
    </xf>
    <xf numFmtId="0" fontId="7" fillId="0" borderId="8" xfId="0" applyNumberFormat="1" applyFont="1" applyFill="1" applyBorder="1" applyAlignment="1" applyProtection="1">
      <alignment horizontal="left" vertical="top" wrapText="1"/>
    </xf>
    <xf numFmtId="0" fontId="2" fillId="3" borderId="8" xfId="0" applyFont="1" applyFill="1" applyBorder="1" applyAlignment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 wrapText="1"/>
    </xf>
    <xf numFmtId="0" fontId="2" fillId="0" borderId="8" xfId="0" applyNumberFormat="1" applyFont="1" applyFill="1" applyBorder="1" applyAlignment="1" applyProtection="1">
      <alignment horizontal="left" vertical="top"/>
    </xf>
    <xf numFmtId="164" fontId="7" fillId="0" borderId="8" xfId="0" applyNumberFormat="1" applyFont="1" applyFill="1" applyBorder="1" applyAlignment="1" applyProtection="1">
      <alignment horizontal="center" vertical="top"/>
    </xf>
    <xf numFmtId="0" fontId="4" fillId="0" borderId="8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2" fillId="0" borderId="8" xfId="0" applyNumberFormat="1" applyFont="1" applyFill="1" applyBorder="1" applyAlignment="1" applyProtection="1">
      <alignment horizontal="left" vertical="top" indent="5"/>
    </xf>
    <xf numFmtId="164" fontId="2" fillId="0" borderId="15" xfId="0" applyNumberFormat="1" applyFont="1" applyFill="1" applyBorder="1" applyAlignment="1" applyProtection="1">
      <alignment horizontal="center" vertical="top"/>
    </xf>
    <xf numFmtId="164" fontId="4" fillId="0" borderId="13" xfId="0" applyNumberFormat="1" applyFont="1" applyFill="1" applyBorder="1" applyAlignment="1" applyProtection="1">
      <alignment horizontal="center" vertical="top"/>
    </xf>
    <xf numFmtId="164" fontId="4" fillId="0" borderId="16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4" fillId="0" borderId="3" xfId="0" applyNumberFormat="1" applyFont="1" applyFill="1" applyBorder="1" applyAlignment="1" applyProtection="1">
      <alignment horizontal="center" vertical="top"/>
    </xf>
    <xf numFmtId="0" fontId="2" fillId="0" borderId="17" xfId="0" applyNumberFormat="1" applyFont="1" applyFill="1" applyBorder="1" applyAlignment="1" applyProtection="1">
      <alignment horizontal="left" vertical="top" indent="8"/>
    </xf>
    <xf numFmtId="0" fontId="2" fillId="0" borderId="18" xfId="0" applyNumberFormat="1" applyFont="1" applyFill="1" applyBorder="1" applyAlignment="1" applyProtection="1">
      <alignment horizontal="left" vertical="top" indent="8"/>
    </xf>
    <xf numFmtId="0" fontId="2" fillId="0" borderId="19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20" xfId="0" applyNumberFormat="1" applyFont="1" applyFill="1" applyBorder="1" applyAlignment="1" applyProtection="1">
      <alignment horizontal="center" vertical="top"/>
    </xf>
    <xf numFmtId="0" fontId="2" fillId="0" borderId="11" xfId="0" applyNumberFormat="1" applyFont="1" applyFill="1" applyBorder="1" applyAlignment="1" applyProtection="1">
      <alignment horizontal="center" vertical="top"/>
    </xf>
    <xf numFmtId="0" fontId="2" fillId="0" borderId="12" xfId="0" applyNumberFormat="1" applyFont="1" applyFill="1" applyBorder="1" applyAlignment="1" applyProtection="1">
      <alignment horizontal="center" vertical="top"/>
    </xf>
    <xf numFmtId="0" fontId="2" fillId="0" borderId="12" xfId="0" applyNumberFormat="1" applyFont="1" applyFill="1" applyBorder="1" applyAlignment="1" applyProtection="1">
      <alignment horizontal="center" vertical="top" wrapText="1"/>
    </xf>
    <xf numFmtId="0" fontId="2" fillId="0" borderId="15" xfId="0" applyNumberFormat="1" applyFont="1" applyFill="1" applyBorder="1" applyAlignment="1" applyProtection="1">
      <alignment horizontal="center" vertical="top"/>
    </xf>
    <xf numFmtId="164" fontId="2" fillId="0" borderId="21" xfId="0" applyNumberFormat="1" applyFont="1" applyFill="1" applyBorder="1" applyAlignment="1" applyProtection="1">
      <alignment horizontal="center" vertical="top"/>
    </xf>
    <xf numFmtId="164" fontId="2" fillId="0" borderId="22" xfId="0" applyNumberFormat="1" applyFont="1" applyFill="1" applyBorder="1" applyAlignment="1" applyProtection="1">
      <alignment horizontal="center" vertical="top"/>
    </xf>
    <xf numFmtId="164" fontId="2" fillId="0" borderId="23" xfId="0" applyNumberFormat="1" applyFont="1" applyFill="1" applyBorder="1" applyAlignment="1" applyProtection="1">
      <alignment horizontal="center" vertical="top"/>
    </xf>
    <xf numFmtId="0" fontId="2" fillId="0" borderId="24" xfId="0" applyNumberFormat="1" applyFont="1" applyFill="1" applyBorder="1" applyAlignment="1" applyProtection="1">
      <alignment horizontal="left" vertical="top"/>
    </xf>
    <xf numFmtId="164" fontId="2" fillId="0" borderId="20" xfId="0" applyNumberFormat="1" applyFont="1" applyFill="1" applyBorder="1" applyAlignment="1" applyProtection="1">
      <alignment horizontal="center" vertical="top"/>
    </xf>
    <xf numFmtId="0" fontId="2" fillId="0" borderId="14" xfId="0" applyNumberFormat="1" applyFont="1" applyFill="1" applyBorder="1" applyAlignment="1" applyProtection="1">
      <alignment horizontal="left" vertical="top"/>
    </xf>
    <xf numFmtId="0" fontId="6" fillId="0" borderId="16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vertical="top"/>
    </xf>
    <xf numFmtId="0" fontId="7" fillId="0" borderId="8" xfId="0" applyFont="1" applyBorder="1" applyAlignment="1">
      <alignment horizontal="left" vertical="top"/>
    </xf>
    <xf numFmtId="0" fontId="2" fillId="4" borderId="0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6"/>
  <sheetViews>
    <sheetView tabSelected="1" topLeftCell="A40" workbookViewId="0">
      <selection activeCell="F9" sqref="F9"/>
    </sheetView>
  </sheetViews>
  <sheetFormatPr defaultRowHeight="15"/>
  <cols>
    <col min="1" max="1" width="20.42578125" customWidth="1"/>
    <col min="2" max="2" width="13.42578125" customWidth="1"/>
    <col min="3" max="3" width="13" customWidth="1"/>
    <col min="4" max="4" width="12.7109375" bestFit="1" customWidth="1"/>
    <col min="5" max="5" width="13.42578125" customWidth="1"/>
    <col min="6" max="6" width="11.5703125" customWidth="1"/>
    <col min="7" max="7" width="11.85546875" customWidth="1"/>
    <col min="8" max="8" width="12.85546875" customWidth="1"/>
    <col min="9" max="9" width="12.5703125" customWidth="1"/>
    <col min="10" max="10" width="13" customWidth="1"/>
    <col min="11" max="11" width="12.85546875" customWidth="1"/>
  </cols>
  <sheetData>
    <row r="1" spans="1:12">
      <c r="A1" s="7"/>
      <c r="B1" s="7"/>
      <c r="C1" s="7"/>
      <c r="D1" s="7"/>
      <c r="E1" s="7"/>
      <c r="F1" s="8"/>
      <c r="G1" s="7"/>
      <c r="H1" s="7"/>
      <c r="I1" s="7"/>
      <c r="J1" s="7"/>
      <c r="K1" s="7"/>
      <c r="L1" s="7"/>
    </row>
    <row r="2" spans="1:12">
      <c r="A2" s="7" t="s">
        <v>63</v>
      </c>
      <c r="B2" s="7"/>
      <c r="C2" s="7"/>
      <c r="D2" s="7"/>
      <c r="E2" s="7"/>
      <c r="F2" s="8"/>
      <c r="G2" s="7"/>
      <c r="H2" s="7"/>
      <c r="I2" s="7"/>
      <c r="J2" s="7"/>
      <c r="K2" s="7"/>
      <c r="L2" s="7"/>
    </row>
    <row r="3" spans="1:12">
      <c r="A3" s="7"/>
      <c r="B3" s="7"/>
      <c r="C3" s="7"/>
      <c r="D3" s="7"/>
      <c r="E3" s="7"/>
      <c r="F3" s="8"/>
      <c r="G3" s="7"/>
      <c r="H3" s="7"/>
      <c r="I3" s="7"/>
      <c r="J3" s="7"/>
      <c r="K3" s="7"/>
      <c r="L3" s="7"/>
    </row>
    <row r="4" spans="1:12" ht="12.75" customHeight="1">
      <c r="A4" s="9" t="s">
        <v>0</v>
      </c>
      <c r="B4" s="9"/>
      <c r="C4" s="9"/>
      <c r="D4" s="9" t="s">
        <v>1</v>
      </c>
      <c r="E4" s="9"/>
      <c r="F4" s="10"/>
      <c r="G4" s="9"/>
      <c r="H4" s="9"/>
      <c r="I4" s="9"/>
      <c r="J4" s="9"/>
      <c r="K4" s="9"/>
      <c r="L4" s="31"/>
    </row>
    <row r="5" spans="1:12">
      <c r="A5" s="9" t="s">
        <v>2</v>
      </c>
      <c r="B5" s="9"/>
      <c r="C5" s="9"/>
      <c r="D5" s="9" t="s">
        <v>3</v>
      </c>
      <c r="E5" s="9"/>
      <c r="F5" s="10"/>
      <c r="G5" s="9"/>
      <c r="H5" s="9"/>
      <c r="I5" s="9"/>
      <c r="J5" s="9"/>
      <c r="K5" s="9"/>
      <c r="L5" s="31"/>
    </row>
    <row r="6" spans="1:12">
      <c r="A6" s="9" t="s">
        <v>4</v>
      </c>
      <c r="B6" s="9"/>
      <c r="C6" s="9"/>
      <c r="D6" s="9" t="s">
        <v>5</v>
      </c>
      <c r="E6" s="9"/>
      <c r="F6" s="10"/>
      <c r="G6" s="9"/>
      <c r="H6" s="9"/>
      <c r="I6" s="9"/>
      <c r="J6" s="9"/>
      <c r="K6" s="9"/>
      <c r="L6" s="31"/>
    </row>
    <row r="7" spans="1:12" ht="12.75" customHeight="1">
      <c r="A7" s="9" t="s">
        <v>6</v>
      </c>
      <c r="B7" s="9"/>
      <c r="C7" s="9"/>
      <c r="D7" s="9" t="s">
        <v>7</v>
      </c>
      <c r="E7" s="9"/>
      <c r="F7" s="10"/>
      <c r="G7" s="9"/>
      <c r="H7" s="9"/>
      <c r="I7" s="9"/>
      <c r="J7" s="9"/>
      <c r="K7" s="9"/>
      <c r="L7" s="31"/>
    </row>
    <row r="8" spans="1:12">
      <c r="A8" s="9" t="s">
        <v>8</v>
      </c>
      <c r="B8" s="9">
        <v>1785</v>
      </c>
      <c r="C8" s="9"/>
      <c r="D8" s="9" t="s">
        <v>9</v>
      </c>
      <c r="E8" s="9"/>
      <c r="F8" s="10"/>
      <c r="G8" s="9"/>
      <c r="H8" s="9"/>
      <c r="I8" s="9"/>
      <c r="J8" s="9"/>
      <c r="K8" s="9"/>
      <c r="L8" s="31"/>
    </row>
    <row r="9" spans="1:12">
      <c r="A9" s="9"/>
      <c r="B9" s="9"/>
      <c r="C9" s="9"/>
      <c r="D9" s="9"/>
      <c r="E9" s="9"/>
      <c r="F9" s="10"/>
      <c r="G9" s="9"/>
      <c r="H9" s="9"/>
      <c r="I9" s="9"/>
      <c r="J9" s="9"/>
      <c r="K9" s="9"/>
      <c r="L9" s="31"/>
    </row>
    <row r="10" spans="1:12" ht="12.75" customHeight="1">
      <c r="A10" s="1" t="s">
        <v>10</v>
      </c>
      <c r="B10" s="9"/>
      <c r="C10" s="9"/>
      <c r="D10" s="9"/>
      <c r="E10" s="9"/>
      <c r="F10" s="10"/>
      <c r="G10" s="9"/>
      <c r="H10" s="9"/>
      <c r="I10" s="9"/>
      <c r="J10" s="9"/>
      <c r="K10" s="9"/>
      <c r="L10" s="31"/>
    </row>
    <row r="11" spans="1:12" ht="15.75" thickBot="1">
      <c r="A11" s="9"/>
      <c r="B11" s="9"/>
      <c r="C11" s="9"/>
      <c r="D11" s="9"/>
      <c r="E11" s="9"/>
      <c r="F11" s="10"/>
      <c r="G11" s="9"/>
      <c r="H11" s="9"/>
      <c r="I11" s="9"/>
      <c r="J11" s="9"/>
      <c r="K11" s="9"/>
      <c r="L11" s="31"/>
    </row>
    <row r="12" spans="1:12">
      <c r="A12" s="42" t="s">
        <v>11</v>
      </c>
      <c r="B12" s="38" t="s">
        <v>12</v>
      </c>
      <c r="C12" s="38"/>
      <c r="D12" s="38"/>
      <c r="E12" s="39"/>
      <c r="F12" s="40"/>
      <c r="G12" s="37" t="s">
        <v>13</v>
      </c>
      <c r="H12" s="38"/>
      <c r="I12" s="38"/>
      <c r="J12" s="38"/>
      <c r="K12" s="41"/>
      <c r="L12" s="31"/>
    </row>
    <row r="13" spans="1:12" ht="26.25" customHeight="1" thickBot="1">
      <c r="A13" s="43"/>
      <c r="B13" s="44" t="s">
        <v>14</v>
      </c>
      <c r="C13" s="45" t="s">
        <v>15</v>
      </c>
      <c r="D13" s="46" t="s">
        <v>16</v>
      </c>
      <c r="E13" s="45" t="s">
        <v>17</v>
      </c>
      <c r="F13" s="47" t="s">
        <v>18</v>
      </c>
      <c r="G13" s="48" t="s">
        <v>14</v>
      </c>
      <c r="H13" s="49" t="s">
        <v>15</v>
      </c>
      <c r="I13" s="50" t="s">
        <v>16</v>
      </c>
      <c r="J13" s="49" t="s">
        <v>17</v>
      </c>
      <c r="K13" s="51" t="s">
        <v>18</v>
      </c>
      <c r="L13" s="31"/>
    </row>
    <row r="14" spans="1:12">
      <c r="A14" s="11" t="s">
        <v>19</v>
      </c>
      <c r="B14" s="52">
        <v>293086.8</v>
      </c>
      <c r="C14" s="53">
        <v>100274.02</v>
      </c>
      <c r="D14" s="53"/>
      <c r="E14" s="53"/>
      <c r="F14" s="54">
        <v>393360.82</v>
      </c>
      <c r="G14" s="52">
        <v>277106.8</v>
      </c>
      <c r="H14" s="53">
        <v>107969.82</v>
      </c>
      <c r="I14" s="53"/>
      <c r="J14" s="53"/>
      <c r="K14" s="54">
        <v>385076.62</v>
      </c>
      <c r="L14" s="31"/>
    </row>
    <row r="15" spans="1:12">
      <c r="A15" s="11" t="s">
        <v>20</v>
      </c>
      <c r="B15" s="12">
        <v>22412.52</v>
      </c>
      <c r="C15" s="13"/>
      <c r="D15" s="13"/>
      <c r="E15" s="13"/>
      <c r="F15" s="14">
        <v>22412.52</v>
      </c>
      <c r="G15" s="12">
        <v>21198.32</v>
      </c>
      <c r="H15" s="13"/>
      <c r="I15" s="13"/>
      <c r="J15" s="13"/>
      <c r="K15" s="14">
        <v>21198.32</v>
      </c>
      <c r="L15" s="31"/>
    </row>
    <row r="16" spans="1:12">
      <c r="A16" s="11" t="s">
        <v>21</v>
      </c>
      <c r="B16" s="12">
        <v>83023.66</v>
      </c>
      <c r="C16" s="13"/>
      <c r="D16" s="13"/>
      <c r="E16" s="13"/>
      <c r="F16" s="14">
        <v>83023.66</v>
      </c>
      <c r="G16" s="12">
        <v>80211.92</v>
      </c>
      <c r="H16" s="13"/>
      <c r="I16" s="13"/>
      <c r="J16" s="13"/>
      <c r="K16" s="14">
        <v>80211.92</v>
      </c>
      <c r="L16" s="31"/>
    </row>
    <row r="17" spans="1:12">
      <c r="A17" s="11" t="s">
        <v>22</v>
      </c>
      <c r="B17" s="12">
        <v>55907.82</v>
      </c>
      <c r="C17" s="13"/>
      <c r="D17" s="13"/>
      <c r="E17" s="13"/>
      <c r="F17" s="14">
        <v>55907.82</v>
      </c>
      <c r="G17" s="12">
        <v>75925.48</v>
      </c>
      <c r="H17" s="13"/>
      <c r="I17" s="13"/>
      <c r="J17" s="13"/>
      <c r="K17" s="14">
        <v>75925.48</v>
      </c>
      <c r="L17" s="31"/>
    </row>
    <row r="18" spans="1:12">
      <c r="A18" s="55" t="s">
        <v>23</v>
      </c>
      <c r="B18" s="15">
        <v>307631.8</v>
      </c>
      <c r="C18" s="16"/>
      <c r="D18" s="16"/>
      <c r="E18" s="16"/>
      <c r="F18" s="56">
        <v>307631.8</v>
      </c>
      <c r="G18" s="15">
        <v>307935.90000000002</v>
      </c>
      <c r="H18" s="16"/>
      <c r="I18" s="16">
        <v>84018.07</v>
      </c>
      <c r="J18" s="16"/>
      <c r="K18" s="56">
        <v>391953.97000000003</v>
      </c>
      <c r="L18" s="31"/>
    </row>
    <row r="19" spans="1:12">
      <c r="A19" s="57" t="s">
        <v>54</v>
      </c>
      <c r="B19" s="15">
        <v>74463.320000000007</v>
      </c>
      <c r="C19" s="16"/>
      <c r="D19" s="16"/>
      <c r="E19" s="16"/>
      <c r="F19" s="56">
        <v>74463.320000000007</v>
      </c>
      <c r="G19" s="15">
        <v>70485</v>
      </c>
      <c r="H19" s="16"/>
      <c r="I19" s="16"/>
      <c r="J19" s="16"/>
      <c r="K19" s="56">
        <v>70485</v>
      </c>
      <c r="L19" s="31"/>
    </row>
    <row r="20" spans="1:12">
      <c r="A20" s="17" t="s">
        <v>25</v>
      </c>
      <c r="B20" s="15"/>
      <c r="C20" s="16">
        <v>7800</v>
      </c>
      <c r="D20" s="16"/>
      <c r="E20" s="16"/>
      <c r="F20" s="56">
        <v>7800</v>
      </c>
      <c r="G20" s="15"/>
      <c r="H20" s="16">
        <v>1600</v>
      </c>
      <c r="I20" s="16"/>
      <c r="J20" s="16"/>
      <c r="K20" s="56">
        <v>1600</v>
      </c>
      <c r="L20" s="31"/>
    </row>
    <row r="21" spans="1:12" ht="15.75" thickBot="1">
      <c r="A21" s="17" t="s">
        <v>24</v>
      </c>
      <c r="B21" s="18"/>
      <c r="C21" s="19"/>
      <c r="D21" s="19"/>
      <c r="E21" s="19"/>
      <c r="F21" s="34">
        <v>0</v>
      </c>
      <c r="G21" s="18"/>
      <c r="H21" s="19">
        <v>295.94238000000001</v>
      </c>
      <c r="I21" s="19"/>
      <c r="J21" s="19"/>
      <c r="K21" s="56">
        <v>295.94238000000001</v>
      </c>
      <c r="L21" s="31"/>
    </row>
    <row r="22" spans="1:12" ht="15.75" thickBot="1">
      <c r="A22" s="58" t="s">
        <v>26</v>
      </c>
      <c r="B22" s="35">
        <f>SUM(B14:B21)</f>
        <v>836525.91999999993</v>
      </c>
      <c r="C22" s="35">
        <f t="shared" ref="C22:K22" si="0">SUM(C14:C21)</f>
        <v>108074.02</v>
      </c>
      <c r="D22" s="35">
        <f t="shared" si="0"/>
        <v>0</v>
      </c>
      <c r="E22" s="35">
        <f t="shared" si="0"/>
        <v>0</v>
      </c>
      <c r="F22" s="35">
        <f t="shared" si="0"/>
        <v>944599.94</v>
      </c>
      <c r="G22" s="35">
        <f t="shared" si="0"/>
        <v>832863.41999999993</v>
      </c>
      <c r="H22" s="35">
        <f t="shared" si="0"/>
        <v>109865.76238</v>
      </c>
      <c r="I22" s="35">
        <f t="shared" si="0"/>
        <v>84018.07</v>
      </c>
      <c r="J22" s="35">
        <f t="shared" si="0"/>
        <v>0</v>
      </c>
      <c r="K22" s="36">
        <f t="shared" si="0"/>
        <v>1026747.2523800001</v>
      </c>
      <c r="L22" s="32"/>
    </row>
    <row r="25" spans="1:12">
      <c r="A25" s="3" t="s">
        <v>27</v>
      </c>
      <c r="B25" s="10"/>
      <c r="C25" s="10"/>
      <c r="D25" s="10"/>
      <c r="E25" s="10"/>
      <c r="F25" s="10"/>
    </row>
    <row r="26" spans="1:12">
      <c r="A26" s="59"/>
      <c r="B26" s="10"/>
      <c r="C26" s="10"/>
      <c r="D26" s="10"/>
      <c r="E26" s="10"/>
      <c r="F26" s="10"/>
    </row>
    <row r="27" spans="1:12" ht="38.25">
      <c r="A27" s="33" t="s">
        <v>11</v>
      </c>
      <c r="B27" s="22" t="s">
        <v>28</v>
      </c>
      <c r="C27" s="22" t="s">
        <v>52</v>
      </c>
      <c r="D27" s="22" t="s">
        <v>29</v>
      </c>
      <c r="E27" s="22" t="s">
        <v>30</v>
      </c>
      <c r="F27" s="21" t="s">
        <v>31</v>
      </c>
    </row>
    <row r="28" spans="1:12" ht="25.5">
      <c r="A28" s="23" t="s">
        <v>32</v>
      </c>
      <c r="B28" s="13">
        <v>-168860.82</v>
      </c>
      <c r="C28" s="13">
        <v>478655.88238000002</v>
      </c>
      <c r="D28" s="13">
        <v>494312.53320421057</v>
      </c>
      <c r="E28" s="13">
        <v>496695.77356221061</v>
      </c>
      <c r="F28" s="24">
        <v>-186900.71118221059</v>
      </c>
    </row>
    <row r="29" spans="1:12" ht="16.5" customHeight="1">
      <c r="A29" s="25" t="s">
        <v>55</v>
      </c>
      <c r="B29" s="29"/>
      <c r="C29" s="29"/>
      <c r="D29" s="4">
        <v>1869.463</v>
      </c>
      <c r="E29" s="4">
        <v>1869.463</v>
      </c>
      <c r="F29" s="2"/>
    </row>
    <row r="30" spans="1:12">
      <c r="A30" s="60" t="s">
        <v>34</v>
      </c>
      <c r="B30" s="13"/>
      <c r="C30" s="13"/>
      <c r="D30" s="2">
        <v>6789.4736842105203</v>
      </c>
      <c r="E30" s="2">
        <v>6789.4736842105203</v>
      </c>
      <c r="F30" s="2"/>
      <c r="H30" s="10"/>
    </row>
    <row r="31" spans="1:12">
      <c r="A31" s="5" t="s">
        <v>33</v>
      </c>
      <c r="B31" s="13"/>
      <c r="C31" s="13"/>
      <c r="D31" s="2">
        <v>6600</v>
      </c>
      <c r="E31" s="2">
        <v>6600</v>
      </c>
      <c r="F31" s="2"/>
      <c r="H31" s="10"/>
    </row>
    <row r="32" spans="1:12">
      <c r="A32" s="26" t="s">
        <v>56</v>
      </c>
      <c r="B32" s="13"/>
      <c r="C32" s="13"/>
      <c r="D32" s="2">
        <v>7690</v>
      </c>
      <c r="E32" s="2">
        <v>7690</v>
      </c>
      <c r="F32" s="2"/>
      <c r="H32" s="10"/>
    </row>
    <row r="33" spans="1:8">
      <c r="A33" s="26" t="s">
        <v>57</v>
      </c>
      <c r="B33" s="13"/>
      <c r="C33" s="13"/>
      <c r="D33" s="2">
        <v>6179.5</v>
      </c>
      <c r="E33" s="2">
        <v>6179.5</v>
      </c>
      <c r="F33" s="2"/>
      <c r="H33" s="10"/>
    </row>
    <row r="34" spans="1:8">
      <c r="A34" s="26" t="s">
        <v>49</v>
      </c>
      <c r="B34" s="13"/>
      <c r="C34" s="13"/>
      <c r="D34" s="2">
        <v>10640</v>
      </c>
      <c r="E34" s="2">
        <v>10640</v>
      </c>
      <c r="F34" s="2"/>
      <c r="H34" s="10"/>
    </row>
    <row r="35" spans="1:8">
      <c r="A35" s="28" t="s">
        <v>58</v>
      </c>
      <c r="B35" s="13"/>
      <c r="C35" s="13"/>
      <c r="D35" s="2">
        <v>35593.160000000003</v>
      </c>
      <c r="E35" s="2">
        <v>35593.160000000003</v>
      </c>
      <c r="F35" s="2"/>
      <c r="H35" s="10"/>
    </row>
    <row r="36" spans="1:8">
      <c r="A36" s="5" t="s">
        <v>36</v>
      </c>
      <c r="B36" s="13"/>
      <c r="C36" s="13"/>
      <c r="D36" s="2">
        <v>576.32072000000005</v>
      </c>
      <c r="E36" s="2">
        <v>576.32072000000005</v>
      </c>
      <c r="F36" s="2"/>
      <c r="H36" s="10"/>
    </row>
    <row r="37" spans="1:8">
      <c r="A37" s="5" t="s">
        <v>35</v>
      </c>
      <c r="B37" s="13"/>
      <c r="C37" s="13"/>
      <c r="D37" s="2">
        <v>5652.26</v>
      </c>
      <c r="E37" s="2">
        <v>5652.26</v>
      </c>
      <c r="F37" s="2"/>
      <c r="H37" s="10"/>
    </row>
    <row r="38" spans="1:8">
      <c r="A38" s="28" t="s">
        <v>59</v>
      </c>
      <c r="B38" s="13"/>
      <c r="C38" s="13"/>
      <c r="D38" s="2">
        <v>52328.54</v>
      </c>
      <c r="E38" s="2">
        <v>52328.54</v>
      </c>
      <c r="F38" s="2"/>
      <c r="H38" s="10"/>
    </row>
    <row r="39" spans="1:8">
      <c r="A39" s="5" t="s">
        <v>60</v>
      </c>
      <c r="B39" s="13"/>
      <c r="C39" s="13"/>
      <c r="D39" s="2">
        <v>68976</v>
      </c>
      <c r="E39" s="2">
        <v>62355.698848</v>
      </c>
      <c r="F39" s="2"/>
      <c r="H39" s="10"/>
    </row>
    <row r="40" spans="1:8">
      <c r="A40" s="5" t="s">
        <v>37</v>
      </c>
      <c r="B40" s="13"/>
      <c r="C40" s="13"/>
      <c r="D40" s="2">
        <v>9801.9182799999999</v>
      </c>
      <c r="E40" s="2">
        <v>9801.9182799999999</v>
      </c>
      <c r="F40" s="2"/>
      <c r="H40" s="10"/>
    </row>
    <row r="41" spans="1:8">
      <c r="A41" s="5" t="s">
        <v>38</v>
      </c>
      <c r="B41" s="13"/>
      <c r="C41" s="13"/>
      <c r="D41" s="2">
        <v>392.11268000000001</v>
      </c>
      <c r="E41" s="2">
        <v>392.11268000000001</v>
      </c>
      <c r="F41" s="2"/>
      <c r="H41" s="10"/>
    </row>
    <row r="42" spans="1:8">
      <c r="A42" s="26" t="s">
        <v>39</v>
      </c>
      <c r="B42" s="13"/>
      <c r="C42" s="13"/>
      <c r="D42" s="2">
        <v>6395.0800799999997</v>
      </c>
      <c r="E42" s="2">
        <v>6395.0800799999997</v>
      </c>
      <c r="F42" s="2"/>
      <c r="H42" s="10"/>
    </row>
    <row r="43" spans="1:8">
      <c r="A43" s="27" t="s">
        <v>61</v>
      </c>
      <c r="B43" s="13"/>
      <c r="C43" s="13"/>
      <c r="D43" s="2">
        <v>4600</v>
      </c>
      <c r="E43" s="2">
        <v>4600</v>
      </c>
      <c r="F43" s="2"/>
      <c r="H43" s="10"/>
    </row>
    <row r="44" spans="1:8" ht="38.25">
      <c r="A44" s="27" t="s">
        <v>50</v>
      </c>
      <c r="B44" s="13"/>
      <c r="C44" s="13"/>
      <c r="D44" s="4">
        <v>8050</v>
      </c>
      <c r="E44" s="4">
        <v>19700.029610000001</v>
      </c>
      <c r="F44" s="2"/>
      <c r="H44" s="10"/>
    </row>
    <row r="45" spans="1:8" ht="25.5">
      <c r="A45" s="27" t="s">
        <v>40</v>
      </c>
      <c r="B45" s="13"/>
      <c r="C45" s="13"/>
      <c r="D45" s="2">
        <v>140773.74</v>
      </c>
      <c r="E45" s="2">
        <v>164725.54</v>
      </c>
      <c r="F45" s="2"/>
      <c r="H45" s="10"/>
    </row>
    <row r="46" spans="1:8">
      <c r="A46" s="27" t="s">
        <v>41</v>
      </c>
      <c r="B46" s="13"/>
      <c r="C46" s="13"/>
      <c r="D46" s="2">
        <v>61404.22</v>
      </c>
      <c r="E46" s="2">
        <v>61404.22</v>
      </c>
      <c r="F46" s="2"/>
    </row>
    <row r="47" spans="1:8">
      <c r="A47" s="28" t="s">
        <v>42</v>
      </c>
      <c r="B47" s="13"/>
      <c r="C47" s="13"/>
      <c r="D47" s="2">
        <v>217.96</v>
      </c>
      <c r="E47" s="2">
        <v>217.96</v>
      </c>
      <c r="F47" s="2"/>
    </row>
    <row r="48" spans="1:8">
      <c r="A48" s="28" t="s">
        <v>43</v>
      </c>
      <c r="B48" s="13">
        <v>-5273.4</v>
      </c>
      <c r="C48" s="13"/>
      <c r="D48" s="2">
        <v>50160.288099999998</v>
      </c>
      <c r="E48" s="2">
        <v>23562</v>
      </c>
      <c r="F48" s="2">
        <v>21324.888099999996</v>
      </c>
    </row>
    <row r="49" spans="1:10">
      <c r="A49" s="28" t="s">
        <v>20</v>
      </c>
      <c r="B49" s="13"/>
      <c r="C49" s="13"/>
      <c r="D49" s="2">
        <v>9622.4966600000007</v>
      </c>
      <c r="E49" s="2">
        <v>9622.4966600000007</v>
      </c>
      <c r="F49" s="6"/>
    </row>
    <row r="50" spans="1:10" ht="25.5">
      <c r="A50" s="23" t="s">
        <v>44</v>
      </c>
      <c r="B50" s="13">
        <v>-18637.419999999998</v>
      </c>
      <c r="C50" s="13">
        <v>75925.48</v>
      </c>
      <c r="D50" s="6">
        <v>161000</v>
      </c>
      <c r="E50" s="6">
        <v>59410.828800000003</v>
      </c>
      <c r="F50" s="6">
        <v>-2122.7688000000053</v>
      </c>
    </row>
    <row r="51" spans="1:10" ht="25.5">
      <c r="A51" s="23" t="s">
        <v>45</v>
      </c>
      <c r="B51" s="13">
        <v>-120493.78</v>
      </c>
      <c r="C51" s="13">
        <v>391953.97000000003</v>
      </c>
      <c r="D51" s="6">
        <v>474812.14</v>
      </c>
      <c r="E51" s="6">
        <v>510239.08</v>
      </c>
      <c r="F51" s="6">
        <v>-238778.88999999996</v>
      </c>
    </row>
    <row r="52" spans="1:10">
      <c r="A52" s="23" t="s">
        <v>53</v>
      </c>
      <c r="B52" s="13">
        <v>-9488.9699999999993</v>
      </c>
      <c r="C52" s="13">
        <v>80211.92</v>
      </c>
      <c r="D52" s="6">
        <v>34500</v>
      </c>
      <c r="E52" s="6">
        <v>107163.1</v>
      </c>
      <c r="F52" s="6">
        <v>-36440.150000000009</v>
      </c>
    </row>
    <row r="53" spans="1:10">
      <c r="A53" s="30" t="s">
        <v>51</v>
      </c>
      <c r="B53" s="24">
        <f>SUM(B28:B52)-B48</f>
        <v>-317480.99</v>
      </c>
      <c r="C53" s="24">
        <f>SUM(C28:C52)</f>
        <v>1026747.2523800001</v>
      </c>
      <c r="D53" s="6">
        <f>SUM(D28+D50+D51+D52)</f>
        <v>1164624.6732042106</v>
      </c>
      <c r="E53" s="6">
        <f>SUM(E28+E50+E51+E52)</f>
        <v>1173508.7823622108</v>
      </c>
      <c r="F53" s="6">
        <f>SUM(B53+C53-E53)</f>
        <v>-464242.51998221071</v>
      </c>
    </row>
    <row r="54" spans="1:10">
      <c r="A54" s="9" t="s">
        <v>46</v>
      </c>
      <c r="B54" s="10"/>
      <c r="C54" s="10"/>
      <c r="D54" s="61"/>
      <c r="E54" s="61"/>
      <c r="F54" s="61"/>
      <c r="G54" s="9" t="s">
        <v>47</v>
      </c>
      <c r="H54" s="20"/>
      <c r="I54" s="20"/>
      <c r="J54" s="20"/>
    </row>
    <row r="55" spans="1:10">
      <c r="A55" s="9" t="s">
        <v>48</v>
      </c>
      <c r="B55" s="10"/>
      <c r="C55" s="10"/>
      <c r="D55" s="61"/>
      <c r="E55" s="61"/>
      <c r="F55" s="61"/>
      <c r="G55" s="9" t="s">
        <v>62</v>
      </c>
      <c r="H55" s="20"/>
      <c r="I55" s="20"/>
      <c r="J55" s="20"/>
    </row>
    <row r="56" spans="1:10">
      <c r="A56" s="9"/>
      <c r="B56" s="10"/>
      <c r="C56" s="10"/>
      <c r="D56" s="61"/>
      <c r="E56" s="61"/>
      <c r="F56" s="61"/>
      <c r="G56" s="9"/>
      <c r="H56" s="20"/>
      <c r="I56" s="20"/>
      <c r="J56" s="20"/>
    </row>
  </sheetData>
  <mergeCells count="3">
    <mergeCell ref="A12:A13"/>
    <mergeCell ref="B12:F12"/>
    <mergeCell ref="G12:K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2015-03-05T04:39:30Z</dcterms:modified>
</cp:coreProperties>
</file>