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5" i="1"/>
  <c r="D55"/>
  <c r="C55"/>
  <c r="B55"/>
  <c r="F55" s="1"/>
  <c r="K22"/>
  <c r="J22"/>
  <c r="I22"/>
  <c r="H22"/>
  <c r="G22"/>
  <c r="F22"/>
  <c r="E22"/>
  <c r="D22"/>
  <c r="C22"/>
  <c r="B22"/>
</calcChain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<sst xmlns="http://schemas.openxmlformats.org/spreadsheetml/2006/main" count="73" uniqueCount="66">
  <si>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</si>
  <si>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</si>
  <si>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</si>
  <si>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</si>
  <si>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</si>
  <si>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</si>
  <si>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</si>
  <si>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</si>
  <si>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</si>
  <si>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</si>
  <si>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</si>
  <si>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</si>
  <si>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</si>
  <si>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</si>
  <si>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</si>
  <si>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</si>
  <si>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</si>
  <si>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</si>
  <si>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</si>
  <si>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</si>
  <si>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</si>
  <si>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</si>
  <si>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</si>
  <si>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</si>
  <si>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</si>
  <si>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</si>
  <si>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</si>
  <si>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</si>
  <si>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</si>
  <si>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</si>
  <si>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</si>
  <si>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</si>
  <si>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</si>
  <si>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</si>
  <si>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</si>
  <si>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</si>
  <si>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</si>
  <si>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</si>
  <si>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</si>
  <si>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</si>
  <si>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</si>
  <si>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</si>
  <si>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</si>
  <si>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</si>
  <si>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</si>
  <si>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</si>
  <si>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</si>
  <si>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</si>
  <si>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</si>
  <si>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</si>
  <si>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</si>
  <si>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</si>
  <si>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</si>
  <si>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 xml:space="preserve">Исполнитель: </t>
  </si>
  <si>
    <t>Общехозяйственные расходы</t>
  </si>
  <si>
    <t>Транспортные расходы</t>
  </si>
  <si>
    <t>Аренда и реклама</t>
  </si>
  <si>
    <t>Услуги экскаватора</t>
  </si>
  <si>
    <t>Юридические услуги</t>
  </si>
  <si>
    <t>Замена канализации и розлива</t>
  </si>
  <si>
    <t>Сантехработы кв 9</t>
  </si>
  <si>
    <t>Ремонт подьездов,замена оконных бл.  черд.люков и дверей</t>
  </si>
  <si>
    <t>Земля</t>
  </si>
  <si>
    <t>Зарплата старшей дома(Перевозчиков)</t>
  </si>
  <si>
    <r>
      <t>Собственники дома №14 ул.Кутузова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</si>
  <si>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ул.Кутузова,14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</si>
</sst>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2" fillId="0" borderId="21" xfId="0" applyFont="1" applyBorder="1" applyAlignment="1">
      <alignment horizontal="left"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/>
    </xf>
    <xf numFmtId="164" fontId="2" fillId="0" borderId="22" xfId="0" applyNumberFormat="1" applyFont="1" applyFill="1" applyBorder="1" applyAlignment="1" applyProtection="1">
      <alignment horizontal="center" vertical="top"/>
    </xf>
    <xf numFmtId="164" fontId="7" fillId="0" borderId="23" xfId="0" applyNumberFormat="1" applyFont="1" applyFill="1" applyBorder="1" applyAlignment="1" applyProtection="1">
      <alignment horizontal="center" vertical="top"/>
    </xf>
    <xf numFmtId="164" fontId="7" fillId="0" borderId="24" xfId="0" applyNumberFormat="1" applyFont="1" applyFill="1" applyBorder="1" applyAlignment="1" applyProtection="1">
      <alignment horizontal="center" vertical="top"/>
    </xf>
    <xf numFmtId="0" fontId="8" fillId="0" borderId="7" xfId="0" applyFont="1" applyBorder="1" applyAlignment="1">
      <alignment horizontal="left" vertical="top"/>
    </xf>
    <xf numFmtId="0" fontId="2" fillId="3" borderId="7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topLeftCell="A46" workbookViewId="0">
      <selection activeCell="I6" sqref="I6"/>
    </sheetView>
  </sheetViews>
  <sheetFormatPr defaultRowHeight="15"/>
  <cols>
    <col min="1" max="1" width="20.42578125" customWidth="1"/>
    <col min="2" max="2" width="13.42578125" customWidth="1"/>
    <col min="3" max="3" width="12.85546875" customWidth="1"/>
    <col min="4" max="4" width="10.5703125" customWidth="1"/>
    <col min="5" max="5" width="13.42578125" customWidth="1"/>
    <col min="6" max="6" width="13.7109375" customWidth="1"/>
    <col min="7" max="7" width="13.140625" customWidth="1"/>
    <col min="8" max="8" width="12.85546875" customWidth="1"/>
    <col min="10" max="10" width="13.28515625" customWidth="1"/>
    <col min="11" max="11" width="12.7109375" customWidth="1"/>
  </cols>
  <sheetData>
    <row r="1" spans="1:12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2">
      <c r="A2" s="2" t="s">
        <v>65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 ht="12.75" customHeight="1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</row>
    <row r="5" spans="1:12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</row>
    <row r="6" spans="1:12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</row>
    <row r="7" spans="1:12" ht="12.75" customHeight="1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</row>
    <row r="8" spans="1:12">
      <c r="A8" s="5" t="s">
        <v>8</v>
      </c>
      <c r="B8" s="5">
        <v>5789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</row>
    <row r="9" spans="1:12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</row>
    <row r="10" spans="1:12" ht="12.75" customHeight="1">
      <c r="A10" s="34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</row>
    <row r="11" spans="1:12" ht="15.75" thickBot="1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</row>
    <row r="12" spans="1:12">
      <c r="A12" s="47" t="s">
        <v>11</v>
      </c>
      <c r="B12" s="49" t="s">
        <v>12</v>
      </c>
      <c r="C12" s="50"/>
      <c r="D12" s="50"/>
      <c r="E12" s="51"/>
      <c r="F12" s="52"/>
      <c r="G12" s="49" t="s">
        <v>13</v>
      </c>
      <c r="H12" s="50"/>
      <c r="I12" s="50"/>
      <c r="J12" s="50"/>
      <c r="K12" s="53"/>
      <c r="L12" s="7"/>
    </row>
    <row r="13" spans="1:12" ht="26.25" thickBot="1">
      <c r="A13" s="48"/>
      <c r="B13" s="40" t="s">
        <v>14</v>
      </c>
      <c r="C13" s="41" t="s">
        <v>15</v>
      </c>
      <c r="D13" s="42" t="s">
        <v>16</v>
      </c>
      <c r="E13" s="41" t="s">
        <v>17</v>
      </c>
      <c r="F13" s="43" t="s">
        <v>18</v>
      </c>
      <c r="G13" s="54" t="s">
        <v>14</v>
      </c>
      <c r="H13" s="55" t="s">
        <v>15</v>
      </c>
      <c r="I13" s="56" t="s">
        <v>16</v>
      </c>
      <c r="J13" s="55" t="s">
        <v>17</v>
      </c>
      <c r="K13" s="57" t="s">
        <v>18</v>
      </c>
      <c r="L13" s="7"/>
    </row>
    <row r="14" spans="1:12">
      <c r="A14" s="35" t="s">
        <v>19</v>
      </c>
      <c r="B14" s="8">
        <v>1283040.6599999999</v>
      </c>
      <c r="C14" s="9">
        <v>45386.32</v>
      </c>
      <c r="D14" s="9"/>
      <c r="E14" s="9"/>
      <c r="F14" s="10">
        <v>1328426.98</v>
      </c>
      <c r="G14" s="8">
        <v>1292023.8799999999</v>
      </c>
      <c r="H14" s="9">
        <v>122138.82</v>
      </c>
      <c r="I14" s="9"/>
      <c r="J14" s="9">
        <v>3398.91</v>
      </c>
      <c r="K14" s="10">
        <v>1417561.6099999999</v>
      </c>
      <c r="L14" s="7"/>
    </row>
    <row r="15" spans="1:12">
      <c r="A15" s="35" t="s">
        <v>20</v>
      </c>
      <c r="B15" s="11">
        <v>89195.34</v>
      </c>
      <c r="C15" s="12"/>
      <c r="D15" s="12"/>
      <c r="E15" s="12"/>
      <c r="F15" s="13">
        <v>89195.34</v>
      </c>
      <c r="G15" s="11">
        <v>85103.039999999994</v>
      </c>
      <c r="H15" s="12"/>
      <c r="I15" s="12"/>
      <c r="J15" s="12">
        <v>236.3</v>
      </c>
      <c r="K15" s="13">
        <v>85339.34</v>
      </c>
      <c r="L15" s="7"/>
    </row>
    <row r="16" spans="1:12">
      <c r="A16" s="35" t="s">
        <v>21</v>
      </c>
      <c r="B16" s="11">
        <v>500005.98</v>
      </c>
      <c r="C16" s="12"/>
      <c r="D16" s="12"/>
      <c r="E16" s="12"/>
      <c r="F16" s="13">
        <v>500005.98</v>
      </c>
      <c r="G16" s="11">
        <v>443753.64</v>
      </c>
      <c r="H16" s="12"/>
      <c r="I16" s="12"/>
      <c r="J16" s="12">
        <v>1564.58</v>
      </c>
      <c r="K16" s="13">
        <v>445318.22000000003</v>
      </c>
      <c r="L16" s="7"/>
    </row>
    <row r="17" spans="1:12">
      <c r="A17" s="35" t="s">
        <v>22</v>
      </c>
      <c r="B17" s="11">
        <v>460677.86</v>
      </c>
      <c r="C17" s="12"/>
      <c r="D17" s="12"/>
      <c r="E17" s="12"/>
      <c r="F17" s="13">
        <v>460677.86</v>
      </c>
      <c r="G17" s="11">
        <v>393380.08</v>
      </c>
      <c r="H17" s="12"/>
      <c r="I17" s="12"/>
      <c r="J17" s="12">
        <v>1717.65</v>
      </c>
      <c r="K17" s="13">
        <v>395097.73000000004</v>
      </c>
      <c r="L17" s="7"/>
    </row>
    <row r="18" spans="1:12">
      <c r="A18" s="36" t="s">
        <v>23</v>
      </c>
      <c r="B18" s="11">
        <v>1470705.44</v>
      </c>
      <c r="C18" s="12"/>
      <c r="D18" s="12"/>
      <c r="E18" s="12"/>
      <c r="F18" s="13">
        <v>1470705.44</v>
      </c>
      <c r="G18" s="11">
        <v>1314888.52</v>
      </c>
      <c r="H18" s="12"/>
      <c r="I18" s="12">
        <v>360877.22</v>
      </c>
      <c r="J18" s="12">
        <v>4204.5</v>
      </c>
      <c r="K18" s="13">
        <v>1679970.24</v>
      </c>
      <c r="L18" s="7"/>
    </row>
    <row r="19" spans="1:12">
      <c r="A19" s="29" t="s">
        <v>25</v>
      </c>
      <c r="B19" s="32"/>
      <c r="C19" s="33">
        <v>7800</v>
      </c>
      <c r="D19" s="33"/>
      <c r="E19" s="33"/>
      <c r="F19" s="13">
        <v>7800</v>
      </c>
      <c r="G19" s="32"/>
      <c r="H19" s="33">
        <v>5200</v>
      </c>
      <c r="I19" s="33"/>
      <c r="J19" s="33"/>
      <c r="K19" s="13">
        <v>5200</v>
      </c>
      <c r="L19" s="7"/>
    </row>
    <row r="20" spans="1:12">
      <c r="A20" s="46" t="s">
        <v>56</v>
      </c>
      <c r="B20" s="32"/>
      <c r="C20" s="33">
        <v>61770</v>
      </c>
      <c r="D20" s="33"/>
      <c r="E20" s="33"/>
      <c r="F20" s="45"/>
      <c r="G20" s="32"/>
      <c r="H20" s="33">
        <v>4000</v>
      </c>
      <c r="I20" s="33"/>
      <c r="J20" s="33"/>
      <c r="K20" s="13">
        <v>4000</v>
      </c>
      <c r="L20" s="7"/>
    </row>
    <row r="21" spans="1:12" ht="15.75" thickBot="1">
      <c r="A21" s="29" t="s">
        <v>24</v>
      </c>
      <c r="B21" s="30"/>
      <c r="C21" s="31"/>
      <c r="D21" s="31"/>
      <c r="E21" s="31"/>
      <c r="F21" s="58">
        <v>0</v>
      </c>
      <c r="G21" s="30"/>
      <c r="H21" s="31">
        <v>959.88267599999995</v>
      </c>
      <c r="I21" s="31"/>
      <c r="J21" s="31"/>
      <c r="K21" s="45">
        <v>959.88267599999995</v>
      </c>
      <c r="L21" s="7"/>
    </row>
    <row r="22" spans="1:12" ht="15.75" thickBot="1">
      <c r="A22" s="37" t="s">
        <v>51</v>
      </c>
      <c r="B22" s="59">
        <f>SUM(B14:B21)</f>
        <v>3803625.28</v>
      </c>
      <c r="C22" s="59">
        <f t="shared" ref="C22:K22" si="0">SUM(C14:C21)</f>
        <v>114956.32</v>
      </c>
      <c r="D22" s="59">
        <f t="shared" si="0"/>
        <v>0</v>
      </c>
      <c r="E22" s="59">
        <f t="shared" si="0"/>
        <v>0</v>
      </c>
      <c r="F22" s="59">
        <f t="shared" si="0"/>
        <v>3856811.6</v>
      </c>
      <c r="G22" s="59">
        <f t="shared" si="0"/>
        <v>3529149.16</v>
      </c>
      <c r="H22" s="59">
        <f t="shared" si="0"/>
        <v>132298.70267600002</v>
      </c>
      <c r="I22" s="59">
        <f t="shared" si="0"/>
        <v>360877.22</v>
      </c>
      <c r="J22" s="59">
        <f t="shared" si="0"/>
        <v>11121.94</v>
      </c>
      <c r="K22" s="60">
        <f t="shared" si="0"/>
        <v>4033447.0226759994</v>
      </c>
      <c r="L22" s="38"/>
    </row>
    <row r="25" spans="1:12">
      <c r="A25" s="1" t="s">
        <v>26</v>
      </c>
      <c r="B25" s="6"/>
      <c r="C25" s="6"/>
      <c r="D25" s="6"/>
      <c r="E25" s="6"/>
      <c r="F25" s="6"/>
    </row>
    <row r="26" spans="1:12">
      <c r="A26" s="44"/>
      <c r="B26" s="6"/>
      <c r="C26" s="6"/>
      <c r="D26" s="6"/>
      <c r="E26" s="6"/>
      <c r="F26" s="6"/>
    </row>
    <row r="27" spans="1:12" ht="38.25">
      <c r="A27" s="14" t="s">
        <v>11</v>
      </c>
      <c r="B27" s="15" t="s">
        <v>27</v>
      </c>
      <c r="C27" s="15" t="s">
        <v>50</v>
      </c>
      <c r="D27" s="15" t="s">
        <v>28</v>
      </c>
      <c r="E27" s="15" t="s">
        <v>29</v>
      </c>
      <c r="F27" s="16" t="s">
        <v>30</v>
      </c>
    </row>
    <row r="28" spans="1:12" ht="25.5">
      <c r="A28" s="17" t="s">
        <v>31</v>
      </c>
      <c r="B28" s="12">
        <v>-451695.43</v>
      </c>
      <c r="C28" s="12">
        <v>1513060.832676</v>
      </c>
      <c r="D28" s="12">
        <v>1876896.1375882104</v>
      </c>
      <c r="E28" s="12">
        <v>1938955.7457902106</v>
      </c>
      <c r="F28" s="19">
        <v>-877590.34311421053</v>
      </c>
    </row>
    <row r="29" spans="1:12" ht="16.5" customHeight="1">
      <c r="A29" s="21" t="s">
        <v>54</v>
      </c>
      <c r="B29" s="23"/>
      <c r="C29" s="23"/>
      <c r="D29" s="22">
        <v>6063.5626000000002</v>
      </c>
      <c r="E29" s="22">
        <v>6063.5626000000002</v>
      </c>
      <c r="F29" s="18"/>
    </row>
    <row r="30" spans="1:12">
      <c r="A30" s="61" t="s">
        <v>33</v>
      </c>
      <c r="B30" s="12"/>
      <c r="C30" s="12"/>
      <c r="D30" s="18">
        <v>6789.4736842105203</v>
      </c>
      <c r="E30" s="18">
        <v>6789.4736842105203</v>
      </c>
      <c r="F30" s="18"/>
      <c r="H30" s="6"/>
    </row>
    <row r="31" spans="1:12">
      <c r="A31" s="24" t="s">
        <v>46</v>
      </c>
      <c r="B31" s="12"/>
      <c r="C31" s="12"/>
      <c r="D31" s="18">
        <v>8644</v>
      </c>
      <c r="E31" s="18">
        <v>8644</v>
      </c>
      <c r="F31" s="18"/>
      <c r="H31" s="6"/>
    </row>
    <row r="32" spans="1:12">
      <c r="A32" s="24" t="s">
        <v>57</v>
      </c>
      <c r="B32" s="12"/>
      <c r="C32" s="12"/>
      <c r="D32" s="18">
        <v>1100</v>
      </c>
      <c r="E32" s="18">
        <v>1100</v>
      </c>
      <c r="F32" s="18"/>
      <c r="H32" s="6"/>
    </row>
    <row r="33" spans="1:8">
      <c r="A33" s="24" t="s">
        <v>58</v>
      </c>
      <c r="B33" s="12"/>
      <c r="C33" s="12"/>
      <c r="D33" s="18">
        <v>3050</v>
      </c>
      <c r="E33" s="18">
        <v>3050</v>
      </c>
      <c r="F33" s="18"/>
      <c r="H33" s="6"/>
    </row>
    <row r="34" spans="1:8">
      <c r="A34" s="24" t="s">
        <v>59</v>
      </c>
      <c r="B34" s="12"/>
      <c r="C34" s="12"/>
      <c r="D34" s="18">
        <v>165750.35999999999</v>
      </c>
      <c r="E34" s="18">
        <v>165750.35999999999</v>
      </c>
      <c r="F34" s="18"/>
      <c r="H34" s="6"/>
    </row>
    <row r="35" spans="1:8">
      <c r="A35" s="25" t="s">
        <v>52</v>
      </c>
      <c r="B35" s="12"/>
      <c r="C35" s="12"/>
      <c r="D35" s="18">
        <v>11304.52</v>
      </c>
      <c r="E35" s="18">
        <v>11304.52</v>
      </c>
      <c r="F35" s="18"/>
      <c r="H35" s="6"/>
    </row>
    <row r="36" spans="1:8">
      <c r="A36" s="24" t="s">
        <v>60</v>
      </c>
      <c r="B36" s="12"/>
      <c r="C36" s="12"/>
      <c r="D36" s="18">
        <v>8000</v>
      </c>
      <c r="E36" s="18">
        <v>8000</v>
      </c>
      <c r="F36" s="18"/>
      <c r="H36" s="6"/>
    </row>
    <row r="37" spans="1:8" ht="38.25">
      <c r="A37" s="62" t="s">
        <v>61</v>
      </c>
      <c r="B37" s="12"/>
      <c r="C37" s="12"/>
      <c r="D37" s="18">
        <v>663779.66</v>
      </c>
      <c r="E37" s="18">
        <v>663779.66</v>
      </c>
      <c r="F37" s="18"/>
      <c r="H37" s="6"/>
    </row>
    <row r="38" spans="1:8">
      <c r="A38" s="61" t="s">
        <v>62</v>
      </c>
      <c r="B38" s="12"/>
      <c r="C38" s="12"/>
      <c r="D38" s="18">
        <v>9600</v>
      </c>
      <c r="E38" s="18">
        <v>9600</v>
      </c>
      <c r="F38" s="18"/>
      <c r="H38" s="6"/>
    </row>
    <row r="39" spans="1:8">
      <c r="A39" s="25" t="s">
        <v>34</v>
      </c>
      <c r="B39" s="12"/>
      <c r="C39" s="12"/>
      <c r="D39" s="18">
        <v>2464.4889440000002</v>
      </c>
      <c r="E39" s="18">
        <v>2464.4889440000002</v>
      </c>
      <c r="F39" s="18"/>
      <c r="H39" s="6"/>
    </row>
    <row r="40" spans="1:8">
      <c r="A40" s="25" t="s">
        <v>35</v>
      </c>
      <c r="B40" s="12"/>
      <c r="C40" s="12"/>
      <c r="D40" s="18">
        <v>35776.308856000003</v>
      </c>
      <c r="E40" s="18">
        <v>35776.308856000003</v>
      </c>
      <c r="F40" s="18"/>
      <c r="H40" s="6"/>
    </row>
    <row r="41" spans="1:8" ht="25.5">
      <c r="A41" s="63" t="s">
        <v>36</v>
      </c>
      <c r="B41" s="12"/>
      <c r="C41" s="12"/>
      <c r="D41" s="18">
        <v>1360.9437359999999</v>
      </c>
      <c r="E41" s="18">
        <v>1360.9437359999999</v>
      </c>
      <c r="F41" s="18"/>
      <c r="H41" s="6"/>
    </row>
    <row r="42" spans="1:8">
      <c r="A42" s="24" t="s">
        <v>37</v>
      </c>
      <c r="B42" s="12"/>
      <c r="C42" s="12"/>
      <c r="D42" s="18">
        <v>21181.294416000001</v>
      </c>
      <c r="E42" s="18">
        <v>21181.294416000001</v>
      </c>
      <c r="F42" s="18"/>
      <c r="H42" s="6"/>
    </row>
    <row r="43" spans="1:8" ht="25.5">
      <c r="A43" s="63" t="s">
        <v>63</v>
      </c>
      <c r="B43" s="12"/>
      <c r="C43" s="12"/>
      <c r="D43" s="18">
        <v>30218.58</v>
      </c>
      <c r="E43" s="18">
        <v>34731.14</v>
      </c>
      <c r="F43" s="18"/>
      <c r="H43" s="6"/>
    </row>
    <row r="44" spans="1:8">
      <c r="A44" s="26" t="s">
        <v>32</v>
      </c>
      <c r="B44" s="12"/>
      <c r="C44" s="12"/>
      <c r="D44" s="18">
        <v>16500</v>
      </c>
      <c r="E44" s="18">
        <v>16500</v>
      </c>
      <c r="F44" s="18"/>
      <c r="H44" s="6"/>
    </row>
    <row r="45" spans="1:8">
      <c r="A45" s="20" t="s">
        <v>55</v>
      </c>
      <c r="B45" s="12"/>
      <c r="C45" s="12"/>
      <c r="D45" s="18">
        <v>14920</v>
      </c>
      <c r="E45" s="18">
        <v>14920</v>
      </c>
      <c r="F45" s="18"/>
      <c r="H45" s="6"/>
    </row>
    <row r="46" spans="1:8" ht="38.25">
      <c r="A46" s="20" t="s">
        <v>47</v>
      </c>
      <c r="B46" s="12"/>
      <c r="C46" s="12"/>
      <c r="D46" s="22">
        <v>26110</v>
      </c>
      <c r="E46" s="22">
        <v>79983.894822000002</v>
      </c>
      <c r="F46" s="18"/>
      <c r="H46" s="6"/>
    </row>
    <row r="47" spans="1:8" ht="25.5">
      <c r="A47" s="20" t="s">
        <v>38</v>
      </c>
      <c r="B47" s="12"/>
      <c r="C47" s="12"/>
      <c r="D47" s="18">
        <v>456596.54</v>
      </c>
      <c r="E47" s="18">
        <v>534283.68000000005</v>
      </c>
      <c r="F47" s="18"/>
      <c r="H47" s="6"/>
    </row>
    <row r="48" spans="1:8">
      <c r="A48" s="20" t="s">
        <v>39</v>
      </c>
      <c r="B48" s="12"/>
      <c r="C48" s="12"/>
      <c r="D48" s="18">
        <v>199163.3</v>
      </c>
      <c r="E48" s="18">
        <v>199163.3</v>
      </c>
      <c r="F48" s="18"/>
    </row>
    <row r="49" spans="1:10">
      <c r="A49" s="26" t="s">
        <v>40</v>
      </c>
      <c r="B49" s="12"/>
      <c r="C49" s="12"/>
      <c r="D49" s="18">
        <v>706.96</v>
      </c>
      <c r="E49" s="18">
        <v>706.96</v>
      </c>
      <c r="F49" s="18"/>
    </row>
    <row r="50" spans="1:10">
      <c r="A50" s="26" t="s">
        <v>41</v>
      </c>
      <c r="B50" s="12">
        <v>-7435.15</v>
      </c>
      <c r="C50" s="12"/>
      <c r="D50" s="18">
        <v>156605.78662</v>
      </c>
      <c r="E50" s="18">
        <v>82591.8</v>
      </c>
      <c r="F50" s="18">
        <v>66578.836620000002</v>
      </c>
    </row>
    <row r="51" spans="1:10">
      <c r="A51" s="26" t="s">
        <v>20</v>
      </c>
      <c r="B51" s="12"/>
      <c r="C51" s="12"/>
      <c r="D51" s="18">
        <v>31210.358732000001</v>
      </c>
      <c r="E51" s="18">
        <v>31210.358732000001</v>
      </c>
      <c r="F51" s="27"/>
    </row>
    <row r="52" spans="1:10" ht="25.5">
      <c r="A52" s="17" t="s">
        <v>42</v>
      </c>
      <c r="B52" s="12">
        <v>-69070.240000000005</v>
      </c>
      <c r="C52" s="12">
        <v>395097.73000000004</v>
      </c>
      <c r="D52" s="27">
        <v>522200</v>
      </c>
      <c r="E52" s="27">
        <v>717608.97600000002</v>
      </c>
      <c r="F52" s="27">
        <v>-391581.48599999998</v>
      </c>
    </row>
    <row r="53" spans="1:10" ht="25.5">
      <c r="A53" s="17" t="s">
        <v>43</v>
      </c>
      <c r="B53" s="12">
        <v>-789705.85</v>
      </c>
      <c r="C53" s="12">
        <v>1679970.24</v>
      </c>
      <c r="D53" s="27">
        <v>1713828.44</v>
      </c>
      <c r="E53" s="27">
        <v>2867725.94</v>
      </c>
      <c r="F53" s="27">
        <v>-1977461.5499999998</v>
      </c>
    </row>
    <row r="54" spans="1:10">
      <c r="A54" s="17" t="s">
        <v>49</v>
      </c>
      <c r="B54" s="12">
        <v>-198456.22</v>
      </c>
      <c r="C54" s="12">
        <v>445318.22000000003</v>
      </c>
      <c r="D54" s="27">
        <v>111900</v>
      </c>
      <c r="E54" s="27">
        <v>576589.5</v>
      </c>
      <c r="F54" s="27">
        <v>-329727.5</v>
      </c>
    </row>
    <row r="55" spans="1:10">
      <c r="A55" s="28" t="s">
        <v>48</v>
      </c>
      <c r="B55" s="19">
        <f>SUM(B28:B54)-B50</f>
        <v>-1508927.74</v>
      </c>
      <c r="C55" s="19">
        <f>SUM(C28:C54)</f>
        <v>4033447.0226759999</v>
      </c>
      <c r="D55" s="27">
        <f>SUM(D28+D52+D53+D54)</f>
        <v>4224824.5775882099</v>
      </c>
      <c r="E55" s="27">
        <f>SUM(E28+E52+E53+E54)</f>
        <v>6100880.1617902108</v>
      </c>
      <c r="F55" s="27">
        <f>SUM(B55+C55-E55)</f>
        <v>-3576360.8791142106</v>
      </c>
    </row>
    <row r="56" spans="1:10">
      <c r="A56" s="5" t="s">
        <v>53</v>
      </c>
      <c r="B56" s="6"/>
      <c r="C56" s="6"/>
      <c r="D56" s="39"/>
      <c r="E56" s="39"/>
      <c r="F56" s="39"/>
      <c r="G56" s="5" t="s">
        <v>44</v>
      </c>
      <c r="H56" s="4"/>
      <c r="I56" s="4"/>
      <c r="J56" s="4"/>
    </row>
    <row r="57" spans="1:10">
      <c r="A57" s="5" t="s">
        <v>45</v>
      </c>
      <c r="B57" s="6"/>
      <c r="C57" s="6"/>
      <c r="D57" s="39"/>
      <c r="E57" s="39"/>
      <c r="F57" s="39"/>
      <c r="G57" s="5" t="s">
        <v>64</v>
      </c>
      <c r="H57" s="4"/>
      <c r="I57" s="4"/>
      <c r="J57" s="4"/>
    </row>
    <row r="58" spans="1:10">
      <c r="A58" s="5"/>
      <c r="B58" s="6"/>
      <c r="C58" s="6"/>
      <c r="D58" s="39"/>
      <c r="E58" s="39"/>
      <c r="F58" s="39"/>
      <c r="G58" s="5"/>
      <c r="H58" s="4"/>
      <c r="I58" s="4"/>
      <c r="J58" s="4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2015-03-05T05:03:57Z</dcterms:modified>
</cp:coreProperties>
</file>