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7" i="1"/>
  <c r="D47"/>
  <c r="C47"/>
  <c r="B47"/>
  <c r="F47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<sst xmlns="http://schemas.openxmlformats.org/spreadsheetml/2006/main" count="66" uniqueCount="59">
  <si>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</si>
  <si>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</si>
  <si>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</si>
  <si>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</si>
  <si>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</si>
  <si>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</si>
  <si>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</si>
  <si>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</si>
  <si>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</si>
  <si>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</si>
  <si>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</si>
  <si>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</si>
  <si>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</si>
  <si>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</si>
  <si>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</si>
  <si>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</si>
  <si>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</si>
  <si>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</si>
  <si>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</si>
  <si>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</si>
  <si>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</si>
  <si>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</si>
  <si>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</si>
  <si>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</si>
  <si>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</si>
  <si>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</si>
  <si>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</si>
  <si>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</si>
  <si>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</si>
  <si>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</si>
  <si>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</si>
  <si>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</si>
  <si>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</si>
  <si>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</si>
  <si>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</si>
  <si>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</si>
  <si>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</si>
  <si>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</si>
  <si>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</si>
  <si>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</si>
  <si>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</si>
  <si>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</si>
  <si>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</si>
  <si>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</si>
  <si>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</si>
  <si>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</si>
  <si>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</si>
  <si>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</si>
  <si>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</si>
  <si>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</si>
  <si>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</si>
  <si>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Итого</t>
  </si>
  <si>
    <t>Аншлаги</t>
  </si>
  <si>
    <t xml:space="preserve">Исполнитель: </t>
  </si>
  <si>
    <t>Общехозяйственные расходы</t>
  </si>
  <si>
    <t>Транспортные расходы</t>
  </si>
  <si>
    <t>Аренда и реклама</t>
  </si>
  <si>
    <r>
      <t>Собственники дома №10 ул.Кутузова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</si>
  <si>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ул.Кутузова,10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</si>
</sst>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164" fontId="2" fillId="0" borderId="14" xfId="0" applyNumberFormat="1" applyFont="1" applyFill="1" applyBorder="1" applyAlignment="1" applyProtection="1">
      <alignment horizontal="center" vertical="top"/>
    </xf>
    <xf numFmtId="0" fontId="2" fillId="0" borderId="21" xfId="0" applyFont="1" applyBorder="1" applyAlignment="1">
      <alignment horizontal="left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164" fontId="7" fillId="0" borderId="23" xfId="0" applyNumberFormat="1" applyFont="1" applyFill="1" applyBorder="1" applyAlignment="1" applyProtection="1">
      <alignment horizontal="center" vertical="top"/>
    </xf>
    <xf numFmtId="0" fontId="8" fillId="0" borderId="7" xfId="0" applyNumberFormat="1" applyFont="1" applyFill="1" applyBorder="1" applyAlignment="1" applyProtection="1">
      <alignment horizontal="left" vertical="top"/>
    </xf>
    <xf numFmtId="0" fontId="8" fillId="3" borderId="7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topLeftCell="A34" workbookViewId="0">
      <selection activeCell="H6" sqref="H6"/>
    </sheetView>
  </sheetViews>
  <sheetFormatPr defaultRowHeight="15"/>
  <cols>
    <col min="1" max="1" width="21.85546875" customWidth="1"/>
    <col min="2" max="2" width="15.28515625" customWidth="1"/>
    <col min="3" max="3" width="14.28515625" customWidth="1"/>
    <col min="4" max="4" width="11" customWidth="1"/>
    <col min="5" max="5" width="12.85546875" customWidth="1"/>
    <col min="6" max="6" width="11.42578125" customWidth="1"/>
    <col min="7" max="7" width="11.85546875" customWidth="1"/>
    <col min="8" max="8" width="12.7109375" customWidth="1"/>
    <col min="10" max="10" width="12.140625" customWidth="1"/>
    <col min="11" max="11" width="11.28515625" customWidth="1"/>
  </cols>
  <sheetData>
    <row r="1" spans="1:16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spans="1:16">
      <c r="A2" s="2" t="s">
        <v>58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52"/>
      <c r="N2" s="52"/>
      <c r="O2" s="52"/>
      <c r="P2" s="52"/>
    </row>
    <row r="3" spans="1:16">
      <c r="A3" s="5" t="s">
        <v>0</v>
      </c>
      <c r="B3" s="5"/>
      <c r="C3" s="5"/>
      <c r="D3" s="5" t="s">
        <v>1</v>
      </c>
      <c r="E3" s="5"/>
      <c r="F3" s="6"/>
      <c r="G3" s="5"/>
      <c r="H3" s="5"/>
      <c r="I3" s="5"/>
      <c r="J3" s="5"/>
      <c r="K3" s="5"/>
      <c r="L3" s="7"/>
      <c r="M3" s="52"/>
      <c r="N3" s="52"/>
      <c r="O3" s="52"/>
      <c r="P3" s="52"/>
    </row>
    <row r="4" spans="1:16" ht="12.75" customHeight="1">
      <c r="A4" s="5" t="s">
        <v>2</v>
      </c>
      <c r="B4" s="5"/>
      <c r="C4" s="5"/>
      <c r="D4" s="5" t="s">
        <v>3</v>
      </c>
      <c r="E4" s="5"/>
      <c r="F4" s="6"/>
      <c r="G4" s="5"/>
      <c r="H4" s="5"/>
      <c r="I4" s="5"/>
      <c r="J4" s="5"/>
      <c r="K4" s="5"/>
      <c r="L4" s="7"/>
      <c r="M4" s="52"/>
      <c r="N4" s="53"/>
      <c r="O4" s="52"/>
      <c r="P4" s="52"/>
    </row>
    <row r="5" spans="1:16">
      <c r="A5" s="5" t="s">
        <v>4</v>
      </c>
      <c r="B5" s="5"/>
      <c r="C5" s="5"/>
      <c r="D5" s="5" t="s">
        <v>5</v>
      </c>
      <c r="E5" s="5"/>
      <c r="F5" s="6"/>
      <c r="G5" s="5"/>
      <c r="H5" s="5"/>
      <c r="I5" s="5"/>
      <c r="J5" s="5"/>
      <c r="K5" s="5"/>
      <c r="L5" s="7"/>
      <c r="M5" s="52"/>
      <c r="N5" s="53"/>
      <c r="O5" s="52"/>
      <c r="P5" s="52"/>
    </row>
    <row r="6" spans="1:16">
      <c r="A6" s="5" t="s">
        <v>6</v>
      </c>
      <c r="B6" s="5"/>
      <c r="C6" s="5"/>
      <c r="D6" s="5" t="s">
        <v>7</v>
      </c>
      <c r="E6" s="5"/>
      <c r="F6" s="6"/>
      <c r="G6" s="5"/>
      <c r="H6" s="5"/>
      <c r="I6" s="5"/>
      <c r="J6" s="5"/>
      <c r="K6" s="5"/>
      <c r="L6" s="7"/>
      <c r="M6" s="52"/>
      <c r="N6" s="53"/>
      <c r="O6" s="52"/>
      <c r="P6" s="52"/>
    </row>
    <row r="7" spans="1:16" ht="12.75" customHeight="1">
      <c r="A7" s="5" t="s">
        <v>8</v>
      </c>
      <c r="B7" s="5">
        <v>4976.1000000000004</v>
      </c>
      <c r="C7" s="5"/>
      <c r="D7" s="5" t="s">
        <v>9</v>
      </c>
      <c r="E7" s="5"/>
      <c r="F7" s="6"/>
      <c r="G7" s="5"/>
      <c r="H7" s="5"/>
      <c r="I7" s="5"/>
      <c r="J7" s="5"/>
      <c r="K7" s="5"/>
      <c r="L7" s="7"/>
      <c r="M7" s="52"/>
      <c r="N7" s="53"/>
      <c r="O7" s="52"/>
      <c r="P7" s="52"/>
    </row>
    <row r="8" spans="1:16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7"/>
      <c r="M8" s="52"/>
      <c r="N8" s="53"/>
      <c r="O8" s="52"/>
      <c r="P8" s="52"/>
    </row>
    <row r="9" spans="1:16">
      <c r="A9" s="34" t="s">
        <v>10</v>
      </c>
      <c r="B9" s="5"/>
      <c r="C9" s="5"/>
      <c r="D9" s="5"/>
      <c r="E9" s="5"/>
      <c r="F9" s="6"/>
      <c r="G9" s="5"/>
      <c r="H9" s="5"/>
      <c r="I9" s="5"/>
      <c r="J9" s="5"/>
      <c r="K9" s="5"/>
      <c r="L9" s="7"/>
      <c r="M9" s="52"/>
      <c r="N9" s="53"/>
      <c r="O9" s="52"/>
      <c r="P9" s="52"/>
    </row>
    <row r="10" spans="1:16" ht="13.5" customHeight="1" thickBot="1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  <c r="M10" s="52"/>
      <c r="N10" s="53"/>
      <c r="O10" s="52"/>
      <c r="P10" s="52"/>
    </row>
    <row r="11" spans="1:16">
      <c r="A11" s="45" t="s">
        <v>11</v>
      </c>
      <c r="B11" s="47" t="s">
        <v>12</v>
      </c>
      <c r="C11" s="48"/>
      <c r="D11" s="48"/>
      <c r="E11" s="49"/>
      <c r="F11" s="50"/>
      <c r="G11" s="47" t="s">
        <v>13</v>
      </c>
      <c r="H11" s="48"/>
      <c r="I11" s="48"/>
      <c r="J11" s="48"/>
      <c r="K11" s="51"/>
      <c r="L11" s="7"/>
      <c r="M11" s="52"/>
      <c r="N11" s="53"/>
      <c r="O11" s="52"/>
      <c r="P11" s="52"/>
    </row>
    <row r="12" spans="1:16" ht="26.25" thickBot="1">
      <c r="A12" s="46"/>
      <c r="B12" s="40" t="s">
        <v>14</v>
      </c>
      <c r="C12" s="41" t="s">
        <v>15</v>
      </c>
      <c r="D12" s="42" t="s">
        <v>16</v>
      </c>
      <c r="E12" s="41" t="s">
        <v>17</v>
      </c>
      <c r="F12" s="43" t="s">
        <v>18</v>
      </c>
      <c r="G12" s="40" t="s">
        <v>14</v>
      </c>
      <c r="H12" s="41" t="s">
        <v>15</v>
      </c>
      <c r="I12" s="42" t="s">
        <v>16</v>
      </c>
      <c r="J12" s="41" t="s">
        <v>17</v>
      </c>
      <c r="K12" s="43" t="s">
        <v>18</v>
      </c>
      <c r="L12" s="7"/>
      <c r="M12" s="52"/>
      <c r="N12" s="53"/>
      <c r="O12" s="52"/>
      <c r="P12" s="52"/>
    </row>
    <row r="13" spans="1:16" ht="12.75" customHeight="1">
      <c r="A13" s="35" t="s">
        <v>19</v>
      </c>
      <c r="B13" s="8">
        <v>975881.18</v>
      </c>
      <c r="C13" s="9">
        <v>121947.2</v>
      </c>
      <c r="D13" s="9"/>
      <c r="E13" s="9"/>
      <c r="F13" s="10">
        <v>1097828.3800000001</v>
      </c>
      <c r="G13" s="8">
        <v>960753.34</v>
      </c>
      <c r="H13" s="9">
        <v>71105.58</v>
      </c>
      <c r="I13" s="9"/>
      <c r="J13" s="9">
        <v>1928.18</v>
      </c>
      <c r="K13" s="10">
        <v>1033787.1</v>
      </c>
      <c r="L13" s="7"/>
      <c r="M13" s="52"/>
      <c r="N13" s="53"/>
      <c r="O13" s="52"/>
      <c r="P13" s="52"/>
    </row>
    <row r="14" spans="1:16">
      <c r="A14" s="35" t="s">
        <v>20</v>
      </c>
      <c r="B14" s="11">
        <v>68418.48</v>
      </c>
      <c r="C14" s="12"/>
      <c r="D14" s="12"/>
      <c r="E14" s="12"/>
      <c r="F14" s="13">
        <v>68418.48</v>
      </c>
      <c r="G14" s="11">
        <v>60019.9</v>
      </c>
      <c r="H14" s="12"/>
      <c r="I14" s="12"/>
      <c r="J14" s="12">
        <v>134.55000000000001</v>
      </c>
      <c r="K14" s="13">
        <v>60154.450000000004</v>
      </c>
      <c r="L14" s="7"/>
      <c r="M14" s="52"/>
      <c r="N14" s="53"/>
      <c r="O14" s="52"/>
      <c r="P14" s="52"/>
    </row>
    <row r="15" spans="1:16">
      <c r="A15" s="35" t="s">
        <v>21</v>
      </c>
      <c r="B15" s="11">
        <v>319040.42</v>
      </c>
      <c r="C15" s="12"/>
      <c r="D15" s="12"/>
      <c r="E15" s="12"/>
      <c r="F15" s="13">
        <v>319040.42</v>
      </c>
      <c r="G15" s="11">
        <v>280181.5</v>
      </c>
      <c r="H15" s="12"/>
      <c r="I15" s="12"/>
      <c r="J15" s="12">
        <v>898.81</v>
      </c>
      <c r="K15" s="13">
        <v>281080.31</v>
      </c>
      <c r="L15" s="7"/>
      <c r="M15" s="52"/>
      <c r="N15" s="52"/>
      <c r="O15" s="52"/>
      <c r="P15" s="52"/>
    </row>
    <row r="16" spans="1:16">
      <c r="A16" s="35" t="s">
        <v>22</v>
      </c>
      <c r="B16" s="11">
        <v>246051.66</v>
      </c>
      <c r="C16" s="12">
        <v>8689.48</v>
      </c>
      <c r="D16" s="12"/>
      <c r="E16" s="12"/>
      <c r="F16" s="13">
        <v>254741.14</v>
      </c>
      <c r="G16" s="11">
        <v>199317.72</v>
      </c>
      <c r="H16" s="12"/>
      <c r="I16" s="12"/>
      <c r="J16" s="12">
        <v>394.96000000000004</v>
      </c>
      <c r="K16" s="13">
        <v>199712.68</v>
      </c>
      <c r="L16" s="7"/>
      <c r="M16" s="52"/>
      <c r="N16" s="53"/>
      <c r="O16" s="52"/>
      <c r="P16" s="52"/>
    </row>
    <row r="17" spans="1:16">
      <c r="A17" s="36" t="s">
        <v>23</v>
      </c>
      <c r="B17" s="32">
        <v>1008337.44</v>
      </c>
      <c r="C17" s="33"/>
      <c r="D17" s="33"/>
      <c r="E17" s="33"/>
      <c r="F17" s="54">
        <v>1008337.44</v>
      </c>
      <c r="G17" s="32">
        <v>868176.24</v>
      </c>
      <c r="H17" s="33"/>
      <c r="I17" s="33">
        <v>133837.76999999999</v>
      </c>
      <c r="J17" s="33">
        <v>2075</v>
      </c>
      <c r="K17" s="54">
        <v>1004089.01</v>
      </c>
      <c r="L17" s="7"/>
      <c r="M17" s="52"/>
      <c r="N17" s="52"/>
      <c r="O17" s="52"/>
      <c r="P17" s="52"/>
    </row>
    <row r="18" spans="1:16">
      <c r="A18" s="29" t="s">
        <v>24</v>
      </c>
      <c r="B18" s="32"/>
      <c r="C18" s="33"/>
      <c r="D18" s="33"/>
      <c r="E18" s="33"/>
      <c r="F18" s="54">
        <v>0</v>
      </c>
      <c r="G18" s="32"/>
      <c r="H18" s="33">
        <v>826.06525199999999</v>
      </c>
      <c r="I18" s="33"/>
      <c r="J18" s="33"/>
      <c r="K18" s="54">
        <v>826.06525199999999</v>
      </c>
      <c r="L18" s="7"/>
      <c r="M18" s="52"/>
      <c r="N18" s="52"/>
      <c r="O18" s="52"/>
      <c r="P18" s="52"/>
    </row>
    <row r="19" spans="1:16">
      <c r="A19" s="29" t="s">
        <v>25</v>
      </c>
      <c r="B19" s="32"/>
      <c r="C19" s="33">
        <v>6600</v>
      </c>
      <c r="D19" s="33"/>
      <c r="E19" s="33"/>
      <c r="F19" s="54">
        <v>6600</v>
      </c>
      <c r="G19" s="32"/>
      <c r="H19" s="33">
        <v>6000</v>
      </c>
      <c r="I19" s="33"/>
      <c r="J19" s="33"/>
      <c r="K19" s="54">
        <v>6000</v>
      </c>
      <c r="L19" s="7"/>
      <c r="M19" s="52"/>
      <c r="N19" s="52"/>
      <c r="O19" s="52"/>
      <c r="P19" s="52"/>
    </row>
    <row r="20" spans="1:16" ht="15.75" thickBot="1">
      <c r="A20" s="55" t="s">
        <v>56</v>
      </c>
      <c r="B20" s="30"/>
      <c r="C20" s="31">
        <v>60000</v>
      </c>
      <c r="D20" s="31"/>
      <c r="E20" s="31"/>
      <c r="F20" s="54">
        <v>60000</v>
      </c>
      <c r="G20" s="30"/>
      <c r="H20" s="31">
        <v>100000</v>
      </c>
      <c r="I20" s="31"/>
      <c r="J20" s="31"/>
      <c r="K20" s="54">
        <v>100000</v>
      </c>
      <c r="L20" s="7"/>
      <c r="M20" s="52"/>
      <c r="N20" s="52"/>
      <c r="O20" s="52"/>
      <c r="P20" s="52"/>
    </row>
    <row r="21" spans="1:16" ht="15.75" thickBot="1">
      <c r="A21" s="37" t="s">
        <v>51</v>
      </c>
      <c r="B21" s="56">
        <f>SUM(B13:B20)</f>
        <v>2617729.1799999997</v>
      </c>
      <c r="C21" s="56">
        <f t="shared" ref="C21:J21" si="0">SUM(C13:C20)</f>
        <v>197236.68</v>
      </c>
      <c r="D21" s="56">
        <f t="shared" si="0"/>
        <v>0</v>
      </c>
      <c r="E21" s="56">
        <f t="shared" si="0"/>
        <v>0</v>
      </c>
      <c r="F21" s="56">
        <f t="shared" si="0"/>
        <v>2814965.86</v>
      </c>
      <c r="G21" s="56">
        <f t="shared" si="0"/>
        <v>2368448.7000000002</v>
      </c>
      <c r="H21" s="56">
        <f t="shared" si="0"/>
        <v>177931.64525200002</v>
      </c>
      <c r="I21" s="56">
        <f t="shared" si="0"/>
        <v>133837.76999999999</v>
      </c>
      <c r="J21" s="56">
        <f t="shared" si="0"/>
        <v>5431.5</v>
      </c>
      <c r="K21" s="57">
        <f>SUM(K13:K20)</f>
        <v>2685649.6152519998</v>
      </c>
      <c r="L21" s="38"/>
      <c r="M21" s="52"/>
      <c r="N21" s="53"/>
      <c r="O21" s="52"/>
      <c r="P21" s="52"/>
    </row>
    <row r="22" spans="1:16">
      <c r="M22" s="52"/>
      <c r="N22" s="53"/>
      <c r="O22" s="52"/>
      <c r="P22" s="52"/>
    </row>
    <row r="23" spans="1:16">
      <c r="M23" s="52"/>
      <c r="N23" s="53"/>
      <c r="O23" s="52"/>
      <c r="P23" s="52"/>
    </row>
    <row r="24" spans="1:16">
      <c r="A24" s="1" t="s">
        <v>26</v>
      </c>
      <c r="B24" s="6"/>
      <c r="C24" s="6"/>
      <c r="D24" s="6"/>
      <c r="E24" s="6"/>
      <c r="F24" s="6"/>
      <c r="M24" s="52"/>
      <c r="N24" s="53"/>
      <c r="O24" s="52"/>
      <c r="P24" s="52"/>
    </row>
    <row r="25" spans="1:16">
      <c r="A25" s="44"/>
      <c r="B25" s="6"/>
      <c r="C25" s="6"/>
      <c r="D25" s="6"/>
      <c r="E25" s="6"/>
      <c r="F25" s="6"/>
      <c r="M25" s="52"/>
      <c r="N25" s="52"/>
      <c r="O25" s="52"/>
      <c r="P25" s="52"/>
    </row>
    <row r="26" spans="1:16" ht="38.25">
      <c r="A26" s="14" t="s">
        <v>11</v>
      </c>
      <c r="B26" s="15" t="s">
        <v>27</v>
      </c>
      <c r="C26" s="15" t="s">
        <v>50</v>
      </c>
      <c r="D26" s="15" t="s">
        <v>28</v>
      </c>
      <c r="E26" s="15" t="s">
        <v>29</v>
      </c>
      <c r="F26" s="16" t="s">
        <v>30</v>
      </c>
      <c r="M26" s="52"/>
      <c r="N26" s="52"/>
      <c r="O26" s="52"/>
      <c r="P26" s="52"/>
    </row>
    <row r="27" spans="1:16" ht="25.5">
      <c r="A27" s="17" t="s">
        <v>31</v>
      </c>
      <c r="B27" s="12">
        <v>-265363.28999999998</v>
      </c>
      <c r="C27" s="12">
        <v>1200767.615252</v>
      </c>
      <c r="D27" s="12">
        <v>831180.70869221061</v>
      </c>
      <c r="E27" s="12">
        <v>937533.25864621054</v>
      </c>
      <c r="F27" s="19">
        <v>-2128.9333942105295</v>
      </c>
      <c r="M27" s="52"/>
      <c r="N27" s="52"/>
      <c r="O27" s="52"/>
      <c r="P27" s="52"/>
    </row>
    <row r="28" spans="1:16">
      <c r="A28" s="21" t="s">
        <v>54</v>
      </c>
      <c r="B28" s="23"/>
      <c r="C28" s="23"/>
      <c r="D28" s="22">
        <v>5195.7701999999999</v>
      </c>
      <c r="E28" s="22">
        <v>5195.7701999999999</v>
      </c>
      <c r="F28" s="12"/>
      <c r="M28" s="52"/>
      <c r="N28" s="52"/>
      <c r="O28" s="52"/>
      <c r="P28" s="52"/>
    </row>
    <row r="29" spans="1:16">
      <c r="A29" s="58" t="s">
        <v>33</v>
      </c>
      <c r="B29" s="23"/>
      <c r="C29" s="23"/>
      <c r="D29" s="22">
        <v>6789.4736842105203</v>
      </c>
      <c r="E29" s="22">
        <v>6789.4736842105203</v>
      </c>
      <c r="F29" s="12"/>
      <c r="H29" s="6"/>
      <c r="M29" s="52"/>
      <c r="N29" s="52"/>
      <c r="O29" s="52"/>
      <c r="P29" s="52"/>
    </row>
    <row r="30" spans="1:16">
      <c r="A30" s="26" t="s">
        <v>32</v>
      </c>
      <c r="B30" s="12"/>
      <c r="C30" s="12"/>
      <c r="D30" s="18">
        <v>4400</v>
      </c>
      <c r="E30" s="18">
        <v>4400</v>
      </c>
      <c r="F30" s="12"/>
      <c r="H30" s="6"/>
      <c r="M30" s="52"/>
      <c r="N30" s="52"/>
      <c r="O30" s="52"/>
      <c r="P30" s="52"/>
    </row>
    <row r="31" spans="1:16">
      <c r="A31" s="24" t="s">
        <v>46</v>
      </c>
      <c r="B31" s="12"/>
      <c r="C31" s="12"/>
      <c r="D31" s="18">
        <v>18216</v>
      </c>
      <c r="E31" s="18">
        <v>18216</v>
      </c>
      <c r="F31" s="12"/>
      <c r="H31" s="6"/>
      <c r="M31" s="52"/>
      <c r="N31" s="52"/>
      <c r="O31" s="52"/>
      <c r="P31" s="52"/>
    </row>
    <row r="32" spans="1:16">
      <c r="A32" s="25" t="s">
        <v>52</v>
      </c>
      <c r="B32" s="12"/>
      <c r="C32" s="12"/>
      <c r="D32" s="18">
        <v>11304.52</v>
      </c>
      <c r="E32" s="18">
        <v>11304.52</v>
      </c>
      <c r="F32" s="12"/>
      <c r="H32" s="6"/>
      <c r="M32" s="52"/>
      <c r="N32" s="52"/>
      <c r="O32" s="52"/>
      <c r="P32" s="52"/>
    </row>
    <row r="33" spans="1:16">
      <c r="A33" s="25" t="s">
        <v>34</v>
      </c>
      <c r="B33" s="12"/>
      <c r="C33" s="12"/>
      <c r="D33" s="18">
        <v>898.72348799999997</v>
      </c>
      <c r="E33" s="18">
        <v>898.72348799999997</v>
      </c>
      <c r="F33" s="12"/>
      <c r="H33" s="6"/>
      <c r="M33" s="52"/>
      <c r="N33" s="52"/>
      <c r="O33" s="52"/>
      <c r="P33" s="52"/>
    </row>
    <row r="34" spans="1:16">
      <c r="A34" s="25" t="s">
        <v>35</v>
      </c>
      <c r="B34" s="12"/>
      <c r="C34" s="12"/>
      <c r="D34" s="18">
        <v>27360.137112</v>
      </c>
      <c r="E34" s="18">
        <v>27360.137112</v>
      </c>
      <c r="F34" s="12"/>
      <c r="H34" s="6"/>
      <c r="M34" s="52"/>
      <c r="N34" s="52"/>
      <c r="O34" s="52"/>
      <c r="P34" s="52"/>
    </row>
    <row r="35" spans="1:16">
      <c r="A35" s="25" t="s">
        <v>36</v>
      </c>
      <c r="B35" s="12"/>
      <c r="C35" s="12"/>
      <c r="D35" s="18">
        <v>801.41887199999996</v>
      </c>
      <c r="E35" s="18">
        <v>801.41887199999996</v>
      </c>
      <c r="F35" s="12"/>
      <c r="H35" s="6"/>
      <c r="M35" s="52"/>
      <c r="N35" s="52"/>
      <c r="O35" s="52"/>
      <c r="P35" s="52"/>
    </row>
    <row r="36" spans="1:16">
      <c r="A36" s="59" t="s">
        <v>37</v>
      </c>
      <c r="B36" s="12"/>
      <c r="C36" s="12"/>
      <c r="D36" s="18">
        <v>17850.614831999999</v>
      </c>
      <c r="E36" s="18">
        <v>17850.614831999999</v>
      </c>
      <c r="F36" s="12"/>
      <c r="H36" s="6"/>
      <c r="M36" s="52"/>
      <c r="N36" s="52"/>
      <c r="O36" s="52"/>
      <c r="P36" s="52"/>
    </row>
    <row r="37" spans="1:16" ht="38.25">
      <c r="A37" s="20" t="s">
        <v>47</v>
      </c>
      <c r="B37" s="12"/>
      <c r="C37" s="12"/>
      <c r="D37" s="18">
        <v>22470</v>
      </c>
      <c r="E37" s="18">
        <v>95527.363694</v>
      </c>
      <c r="F37" s="12"/>
      <c r="H37" s="6"/>
      <c r="M37" s="52"/>
      <c r="N37" s="52"/>
      <c r="O37" s="52"/>
      <c r="P37" s="52"/>
    </row>
    <row r="38" spans="1:16" ht="25.5">
      <c r="A38" s="20" t="s">
        <v>38</v>
      </c>
      <c r="B38" s="12"/>
      <c r="C38" s="12"/>
      <c r="D38" s="18">
        <v>392942.34</v>
      </c>
      <c r="E38" s="18">
        <v>459799.08</v>
      </c>
      <c r="F38" s="12"/>
      <c r="H38" s="6"/>
      <c r="M38" s="52"/>
      <c r="N38" s="53"/>
      <c r="O38" s="52"/>
      <c r="P38" s="52"/>
    </row>
    <row r="39" spans="1:16">
      <c r="A39" s="20" t="s">
        <v>55</v>
      </c>
      <c r="B39" s="12"/>
      <c r="C39" s="12"/>
      <c r="D39" s="18">
        <v>12840</v>
      </c>
      <c r="E39" s="18">
        <v>12840</v>
      </c>
      <c r="F39" s="12"/>
      <c r="H39" s="6"/>
      <c r="M39" s="52"/>
      <c r="N39" s="53"/>
      <c r="O39" s="52"/>
      <c r="P39" s="52"/>
    </row>
    <row r="40" spans="1:16">
      <c r="A40" s="20" t="s">
        <v>39</v>
      </c>
      <c r="B40" s="12"/>
      <c r="C40" s="12"/>
      <c r="D40" s="18">
        <v>171397.92</v>
      </c>
      <c r="E40" s="18">
        <v>171397.92</v>
      </c>
      <c r="F40" s="12"/>
      <c r="M40" s="52"/>
      <c r="N40" s="53"/>
      <c r="O40" s="52"/>
      <c r="P40" s="52"/>
    </row>
    <row r="41" spans="1:16">
      <c r="A41" s="26" t="s">
        <v>40</v>
      </c>
      <c r="B41" s="12"/>
      <c r="C41" s="12"/>
      <c r="D41" s="18">
        <v>608.4</v>
      </c>
      <c r="E41" s="18">
        <v>608.4</v>
      </c>
      <c r="F41" s="12"/>
      <c r="M41" s="52"/>
      <c r="N41" s="52"/>
      <c r="O41" s="52"/>
      <c r="P41" s="52"/>
    </row>
    <row r="42" spans="1:16">
      <c r="A42" s="26" t="s">
        <v>41</v>
      </c>
      <c r="B42" s="12">
        <v>-24361.98</v>
      </c>
      <c r="C42" s="12"/>
      <c r="D42" s="18">
        <v>111246.07374000001</v>
      </c>
      <c r="E42" s="18">
        <v>77684.52</v>
      </c>
      <c r="F42" s="12">
        <v>9199.5737400000071</v>
      </c>
      <c r="M42" s="52"/>
      <c r="N42" s="53"/>
      <c r="O42" s="52"/>
      <c r="P42" s="52"/>
    </row>
    <row r="43" spans="1:16">
      <c r="A43" s="26" t="s">
        <v>20</v>
      </c>
      <c r="B43" s="12"/>
      <c r="C43" s="12"/>
      <c r="D43" s="18">
        <v>26859.316763999999</v>
      </c>
      <c r="E43" s="18">
        <v>26859.316763999999</v>
      </c>
      <c r="F43" s="19"/>
      <c r="M43" s="52"/>
      <c r="N43" s="53"/>
      <c r="O43" s="52"/>
      <c r="P43" s="52"/>
    </row>
    <row r="44" spans="1:16" ht="25.5">
      <c r="A44" s="17" t="s">
        <v>42</v>
      </c>
      <c r="B44" s="12">
        <v>-178204.18</v>
      </c>
      <c r="C44" s="12">
        <v>199712.68</v>
      </c>
      <c r="D44" s="27">
        <v>449400</v>
      </c>
      <c r="E44" s="27">
        <v>313691.2</v>
      </c>
      <c r="F44" s="19">
        <v>-292182.7</v>
      </c>
      <c r="M44" s="52"/>
      <c r="N44" s="52"/>
      <c r="O44" s="52"/>
      <c r="P44" s="52"/>
    </row>
    <row r="45" spans="1:16" ht="25.5">
      <c r="A45" s="17" t="s">
        <v>43</v>
      </c>
      <c r="B45" s="12">
        <v>-1005595.37</v>
      </c>
      <c r="C45" s="12">
        <v>1004089.01</v>
      </c>
      <c r="D45" s="27">
        <v>1121205.54</v>
      </c>
      <c r="E45" s="27">
        <v>1450815.58</v>
      </c>
      <c r="F45" s="19">
        <v>-1452321.94</v>
      </c>
      <c r="M45" s="52"/>
      <c r="N45" s="53"/>
      <c r="O45" s="52"/>
      <c r="P45" s="52"/>
    </row>
    <row r="46" spans="1:16">
      <c r="A46" s="17" t="s">
        <v>49</v>
      </c>
      <c r="B46" s="12">
        <v>-167785.75</v>
      </c>
      <c r="C46" s="12">
        <v>281080.31</v>
      </c>
      <c r="D46" s="27">
        <v>96300</v>
      </c>
      <c r="E46" s="27">
        <v>389458.3</v>
      </c>
      <c r="F46" s="19">
        <v>-276163.74</v>
      </c>
      <c r="M46" s="52"/>
      <c r="N46" s="53"/>
      <c r="O46" s="52"/>
      <c r="P46" s="52"/>
    </row>
    <row r="47" spans="1:16">
      <c r="A47" s="28" t="s">
        <v>48</v>
      </c>
      <c r="B47" s="19">
        <f>SUM(B27:B46)-B42</f>
        <v>-1616948.5899999999</v>
      </c>
      <c r="C47" s="19">
        <f>SUM(C27:C46)</f>
        <v>2685649.6152519998</v>
      </c>
      <c r="D47" s="19">
        <f>SUM(D27+D44+D45+D46)</f>
        <v>2498086.2486922108</v>
      </c>
      <c r="E47" s="19">
        <f>SUM(E27+E44+E45+E46)</f>
        <v>3091498.3386462107</v>
      </c>
      <c r="F47" s="19">
        <f>SUM(B47+C47-E47)</f>
        <v>-2022797.3133942108</v>
      </c>
      <c r="M47" s="52"/>
      <c r="N47" s="53"/>
      <c r="O47" s="52"/>
      <c r="P47" s="52"/>
    </row>
    <row r="48" spans="1:16">
      <c r="A48" s="5" t="s">
        <v>53</v>
      </c>
      <c r="B48" s="6"/>
      <c r="C48" s="6"/>
      <c r="D48" s="39"/>
      <c r="E48" s="39"/>
      <c r="F48" s="6"/>
      <c r="G48" s="5" t="s">
        <v>44</v>
      </c>
      <c r="H48" s="4"/>
      <c r="I48" s="4"/>
      <c r="J48" s="4"/>
      <c r="M48" s="52"/>
      <c r="N48" s="53"/>
      <c r="O48" s="52"/>
      <c r="P48" s="52"/>
    </row>
    <row r="49" spans="1:16">
      <c r="A49" s="5" t="s">
        <v>45</v>
      </c>
      <c r="B49" s="6"/>
      <c r="C49" s="6"/>
      <c r="D49" s="6"/>
      <c r="E49" s="6"/>
      <c r="F49" s="6"/>
      <c r="G49" s="5" t="s">
        <v>57</v>
      </c>
      <c r="H49" s="4"/>
      <c r="I49" s="4"/>
      <c r="J49" s="4"/>
      <c r="M49" s="52"/>
      <c r="N49" s="53"/>
      <c r="O49" s="52"/>
      <c r="P49" s="52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2015-03-05T05:03:17Z</dcterms:modified>
</cp:coreProperties>
</file>