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715" windowHeight="12015" activeTab="0"/>
  </bookViews>
  <sheets>
    <sheet name="приложение 3" sheetId="1" r:id="rId1"/>
  </sheets>
  <externalReferences>
    <externalReference r:id="rId4"/>
  </externalReferences>
  <definedNames>
    <definedName name="_xlnm._FilterDatabase" localSheetId="0" hidden="1">'приложение 3'!$G$1:$G$79</definedName>
    <definedName name="Excel_BuiltIn_Print_Area_4">#REF!</definedName>
    <definedName name="Z_1B636102_EC21_4668_AD5A_EE8C736F3080_.wvu.FilterData" localSheetId="0" hidden="1">'приложение 3'!$G$1:$G$79</definedName>
    <definedName name="Z_1B636102_EC21_4668_AD5A_EE8C736F3080_.wvu.PrintArea" localSheetId="0" hidden="1">'приложение 3'!$A$1:$AS$63</definedName>
    <definedName name="Z_1B636102_EC21_4668_AD5A_EE8C736F3080_.wvu.PrintTitles" localSheetId="0" hidden="1">'приложение 3'!$13:$13</definedName>
    <definedName name="Z_A318D579_FD0E_4372_8DAD_1E45FA8F0A44_.wvu.FilterData" localSheetId="0" hidden="1">'приложение 3'!$A$14:$AS$63</definedName>
    <definedName name="Z_A318D579_FD0E_4372_8DAD_1E45FA8F0A44_.wvu.PrintArea" localSheetId="0" hidden="1">'приложение 3'!$A$1:$AS$63</definedName>
    <definedName name="Z_A318D579_FD0E_4372_8DAD_1E45FA8F0A44_.wvu.PrintTitles" localSheetId="0" hidden="1">'приложение 3'!$13:$13</definedName>
    <definedName name="_xlnm.Print_Titles" localSheetId="0">'приложение 3'!$13:$13</definedName>
    <definedName name="_xlnm.Print_Area" localSheetId="0">'приложение 3'!$A$1:$AS$63</definedName>
  </definedNames>
  <calcPr fullCalcOnLoad="1"/>
</workbook>
</file>

<file path=xl/sharedStrings.xml><?xml version="1.0" encoding="utf-8"?>
<sst xmlns="http://schemas.openxmlformats.org/spreadsheetml/2006/main" count="185" uniqueCount="123">
  <si>
    <t>ВСЕГО по программе</t>
  </si>
  <si>
    <t>ИТОГО по передаче электрической энергии</t>
  </si>
  <si>
    <t>4х0,5</t>
  </si>
  <si>
    <t>Строительство КЛ-6 кВ от ПС 110/35/6 "Береговая" до РП-19</t>
  </si>
  <si>
    <t>2.5</t>
  </si>
  <si>
    <t>2х0,68</t>
  </si>
  <si>
    <t>Прокладка резервного кабеля 6 кВ от ПС №5 35/6 "Новая"  до РП-44 в Центральном районе. СМР</t>
  </si>
  <si>
    <t>2.4</t>
  </si>
  <si>
    <t>Строительство блочной канализации от РП-2 с выносом существующих КЛ-6 кВ</t>
  </si>
  <si>
    <t>2.3</t>
  </si>
  <si>
    <t>Новое строительство</t>
  </si>
  <si>
    <t>2.</t>
  </si>
  <si>
    <t>Реконструкция ТП-377 (вынос встроенного ТП)</t>
  </si>
  <si>
    <t>1.2.28</t>
  </si>
  <si>
    <t>Реконструкция ТП-132 (вынос встроенного ТП)</t>
  </si>
  <si>
    <t>1.2.27</t>
  </si>
  <si>
    <t>Реконструкция ТП-127 (вынос встроенного ТП)</t>
  </si>
  <si>
    <t>1.2.26</t>
  </si>
  <si>
    <t>Реконструкция ТП-120 (вынос встроенного ТП)</t>
  </si>
  <si>
    <t>1.2.25</t>
  </si>
  <si>
    <t>Реконструкция ТП-119 (вынос встроенного ТП)</t>
  </si>
  <si>
    <t>1.2.24</t>
  </si>
  <si>
    <t>Реконструкция ТП-118 (вынос встроенного ТП)</t>
  </si>
  <si>
    <t>1.2.23</t>
  </si>
  <si>
    <t>Реконструкция ТП-116 (вынос встроенного ТП)</t>
  </si>
  <si>
    <t>1.2.22</t>
  </si>
  <si>
    <t>Реконструкция ТП-107 (вынос встроенного ТП)</t>
  </si>
  <si>
    <t>1.2.21</t>
  </si>
  <si>
    <t>Реконструкция ТП-98 (вынос встроенного ТП)</t>
  </si>
  <si>
    <t>1.2.20</t>
  </si>
  <si>
    <t>Реконструкция ТП-94 (вынос встроенного ТП)</t>
  </si>
  <si>
    <t>1.2.19</t>
  </si>
  <si>
    <t>Реконструкция ТП-231</t>
  </si>
  <si>
    <t>1.2.18</t>
  </si>
  <si>
    <t>Реконструкция ТП-112</t>
  </si>
  <si>
    <t>1.2.17</t>
  </si>
  <si>
    <t>Реконструкция ТП-89</t>
  </si>
  <si>
    <t>1.2.16</t>
  </si>
  <si>
    <t>Реконструкция ТП-34</t>
  </si>
  <si>
    <t>1.2.15</t>
  </si>
  <si>
    <t>Реконструкция ТП-374</t>
  </si>
  <si>
    <t>1.2.14</t>
  </si>
  <si>
    <t>Реконструкция ТП-372</t>
  </si>
  <si>
    <t>1.2.13</t>
  </si>
  <si>
    <t>Реконструкция ТП-355</t>
  </si>
  <si>
    <t>1.2.12</t>
  </si>
  <si>
    <t>Реконструкция ТП-353</t>
  </si>
  <si>
    <t>1.2.11</t>
  </si>
  <si>
    <t>Реконструкция ТП-414</t>
  </si>
  <si>
    <t>1.2.10</t>
  </si>
  <si>
    <t>Реконструкция ТП-404</t>
  </si>
  <si>
    <t>1.2.9</t>
  </si>
  <si>
    <t>Реконструкция ТП-403</t>
  </si>
  <si>
    <t>1.2.8</t>
  </si>
  <si>
    <t>Реконструкция ТП-401</t>
  </si>
  <si>
    <t>1.2.7</t>
  </si>
  <si>
    <t>Замена масляных выключателей на вакуумные по стороне 6 кВ на ПС №3 "Южная"</t>
  </si>
  <si>
    <t>1.2.6</t>
  </si>
  <si>
    <t>Замена масляных выключателей на вакуумные по стороне 6 кВ на ПС №2 "Н.Островская"</t>
  </si>
  <si>
    <t>1.2.5</t>
  </si>
  <si>
    <t>Замена масляных выключателей на вакуумные по стороне 6 кВ на ПС №1 "Центральная"</t>
  </si>
  <si>
    <t>1.2.4</t>
  </si>
  <si>
    <t>Замена силовых трансформаторов ПС №6 "В.Островская"</t>
  </si>
  <si>
    <t>1.2.3</t>
  </si>
  <si>
    <t>Замена силовых трансформаторов ПС №3 "Южная"</t>
  </si>
  <si>
    <t>1.2.2</t>
  </si>
  <si>
    <t>Замена силовых трансформаторов ПС №2 "Н.Островская"</t>
  </si>
  <si>
    <t>1.2.1</t>
  </si>
  <si>
    <t>Техническое перевооружение и реконструкция</t>
  </si>
  <si>
    <t>1.2</t>
  </si>
  <si>
    <t>2х3,0</t>
  </si>
  <si>
    <t>Реконструкция КВЛЭП-6 кВ ф.6-20Г ПС 110/35/6 "Северная" - РП-3</t>
  </si>
  <si>
    <t>1.1.14</t>
  </si>
  <si>
    <t>3х1,8</t>
  </si>
  <si>
    <t>Реконструкция КЛ-10 кВ ф.10-20-РП-92, ф.10-3-РП-92</t>
  </si>
  <si>
    <t>1.1.12</t>
  </si>
  <si>
    <t>Реконструкция КВЛЭП-6 кВ ф.1-РП-17-1</t>
  </si>
  <si>
    <t>1.1.11</t>
  </si>
  <si>
    <t>4х1,5</t>
  </si>
  <si>
    <t>Реконструкция КЛ-6 кВ ф.40-РП-16-2, 35-РП-16-1</t>
  </si>
  <si>
    <t>1.1.10</t>
  </si>
  <si>
    <t>Реконструкция КЛ-6 кВ ф.34-486</t>
  </si>
  <si>
    <t>1.1.9</t>
  </si>
  <si>
    <t>2х2,5</t>
  </si>
  <si>
    <t>Реконструкция КЛ-6 кВ ф.24-РП-6-2</t>
  </si>
  <si>
    <t>1.1.8</t>
  </si>
  <si>
    <t>2х1,72</t>
  </si>
  <si>
    <t>Реконструкция КЛ-6 кВ ф.36-РП-6-1</t>
  </si>
  <si>
    <t>1.1.7</t>
  </si>
  <si>
    <t>3х1,91</t>
  </si>
  <si>
    <t>Реконструкция КЛ-6 кВ ф.25-РП-6-3</t>
  </si>
  <si>
    <t>1.1.6</t>
  </si>
  <si>
    <t>Реконструкция КЛ-6 кВ ф.16-469</t>
  </si>
  <si>
    <t>1.1.5</t>
  </si>
  <si>
    <t>Реконструкция ВЛ-10 кВ ф.20-Сады</t>
  </si>
  <si>
    <t>1.1.4</t>
  </si>
  <si>
    <t>Реконструкция ВЛ-6 кВ ф.16-БЖД</t>
  </si>
  <si>
    <t>1.1.3</t>
  </si>
  <si>
    <t>Энергосбережение и повышение энергетической эффективности</t>
  </si>
  <si>
    <t>1.1.</t>
  </si>
  <si>
    <t>ВСЕГО</t>
  </si>
  <si>
    <t>IV кв.</t>
  </si>
  <si>
    <t>III кв.</t>
  </si>
  <si>
    <t>II кв.</t>
  </si>
  <si>
    <t>I кв.</t>
  </si>
  <si>
    <t>млн.рублей</t>
  </si>
  <si>
    <t>МВт/Гкал/ч/км/МВА</t>
  </si>
  <si>
    <t>ИТОГО</t>
  </si>
  <si>
    <t>План года 2019</t>
  </si>
  <si>
    <t>План года 2018</t>
  </si>
  <si>
    <t>План года 2017</t>
  </si>
  <si>
    <t>План года 2016</t>
  </si>
  <si>
    <t>План года 2015</t>
  </si>
  <si>
    <t>Объем финансирования с НДС</t>
  </si>
  <si>
    <t>Ввод мощностей</t>
  </si>
  <si>
    <t>Первоначальная 
стоимость 
строительства   (с НДС)</t>
  </si>
  <si>
    <t>Наименование объекта</t>
  </si>
  <si>
    <t>№ п/п</t>
  </si>
  <si>
    <t>Прогноз ввода/вывода  объектов основных средств ООО "Горэлектросеть" в натуральном и стоимостном выражении</t>
  </si>
  <si>
    <t>от "18" декабря 2014 года №940</t>
  </si>
  <si>
    <t>Кемеровской области</t>
  </si>
  <si>
    <t>региональной энергетической комиссии</t>
  </si>
  <si>
    <t>приложение №3 к постановлению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</si>
</sst>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_ ;\-#,##0.000\ "/>
    <numFmt numFmtId="166" formatCode="_-* #,##0.00_р_._-;\-* #,##0.00_р_._-;_-* \-??_р_._-;_-@_-"/>
    <numFmt numFmtId="167" formatCode="0.000"/>
    <numFmt numFmtId="168" formatCode="_-* #,##0\ _р_._-;\-* #,##0\ _р_._-;_-* &quot;-&quot;\ _р_._-;_-@_-"/>
    <numFmt numFmtId="169" formatCode="_-* #,##0.00\ _р_._-;\-* #,##0.00\ _р_._-;_-* &quot;-&quot;??\ _р_._-;_-@_-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ill="0" applyBorder="0" applyAlignment="0" applyProtection="0"/>
    <xf numFmtId="166" fontId="21" fillId="0" borderId="0" applyFill="0" applyBorder="0" applyAlignment="0" applyProtection="0"/>
    <xf numFmtId="0" fontId="21" fillId="0" borderId="0" applyFill="0" applyBorder="0" applyAlignment="0" applyProtection="0"/>
    <xf numFmtId="166" fontId="21" fillId="0" borderId="0" applyFill="0" applyBorder="0" applyAlignment="0" applyProtection="0"/>
    <xf numFmtId="0" fontId="21" fillId="0" borderId="0" applyFill="0" applyBorder="0" applyAlignment="0" applyProtection="0"/>
    <xf numFmtId="166" fontId="2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top" wrapText="1"/>
    </xf>
    <xf numFmtId="1" fontId="19" fillId="0" borderId="0" xfId="0" applyNumberFormat="1" applyFont="1" applyFill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vertical="center"/>
    </xf>
    <xf numFmtId="167" fontId="18" fillId="0" borderId="10" xfId="72" applyNumberFormat="1" applyFont="1" applyFill="1" applyBorder="1" applyAlignment="1" applyProtection="1">
      <alignment horizontal="center" vertical="center" wrapText="1"/>
      <protection/>
    </xf>
    <xf numFmtId="164" fontId="20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4" fontId="20" fillId="0" borderId="10" xfId="70" applyNumberFormat="1" applyFont="1" applyFill="1" applyBorder="1" applyAlignment="1" applyProtection="1">
      <alignment horizontal="center" vertical="center"/>
      <protection/>
    </xf>
    <xf numFmtId="167" fontId="20" fillId="0" borderId="10" xfId="72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10" xfId="7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1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72" applyNumberFormat="1" applyFont="1" applyFill="1" applyBorder="1" applyAlignment="1" applyProtection="1">
      <alignment horizontal="center" vertical="center" wrapText="1"/>
      <protection/>
    </xf>
    <xf numFmtId="167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/>
    </xf>
    <xf numFmtId="0" fontId="18" fillId="0" borderId="11" xfId="0" applyFont="1" applyFill="1" applyBorder="1" applyAlignment="1">
      <alignment horizontal="left" vertical="center" wrapText="1"/>
    </xf>
    <xf numFmtId="0" fontId="18" fillId="35" borderId="0" xfId="0" applyFont="1" applyFill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Выхода" xfId="64"/>
    <cellStyle name="Тысячи_Выхода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Финансовый 4 2" xfId="71"/>
    <cellStyle name="Финансовый 5" xfId="72"/>
    <cellStyle name="Финансовый 5 2" xfId="73"/>
    <cellStyle name="Финансовый 6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koaee\&#1087;&#1072;&#1087;&#1082;&#1072;%20&#1086;&#1073;&#1084;&#1077;&#1085;&#1072;\Documents%20and%20Settings\&#1057;&#1082;&#1083;&#1072;&#1076;&#1085;&#1077;&#1074;&#1072;&#1058;&#1042;\&#1052;&#1086;&#1080;%20&#1076;&#1086;&#1082;&#1091;&#1084;&#1077;&#1085;&#1090;&#1099;\_&#1090;&#1072;&#1088;&#1080;&#1092;%202013\&#1048;&#1055;%20&#1101;&#1083;&#1077;&#1082;&#1090;&#1088;&#1086;%202013%20&#1075;&#1086;&#1076;\&#1087;&#1088;&#1086;&#1075;&#1088;%202013-29.12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_ГЭС"/>
      <sheetName val="передача ээ"/>
      <sheetName val="приложение 1.1"/>
      <sheetName val="приложение 7.1"/>
      <sheetName val="приложение 1.2"/>
      <sheetName val="приложение 1.3"/>
      <sheetName val="приложение 2.2"/>
      <sheetName val="приложение 2.3"/>
      <sheetName val="приложение 3.1"/>
      <sheetName val="приложение 3.2"/>
      <sheetName val="приложение 4.1"/>
      <sheetName val="приложение 4.2"/>
      <sheetName val="приложение 5"/>
      <sheetName val="приложение 14"/>
      <sheetName val="приложение 4.3"/>
      <sheetName val="приложение 6.1"/>
      <sheetName val="приложение 6.2"/>
      <sheetName val="приложение 6.3"/>
      <sheetName val="2011_передача ээ_утв"/>
      <sheetName val="приложение 1.2. (2)"/>
      <sheetName val="исполнение 2011"/>
      <sheetName val="приложение 7.2_год_раб лист"/>
      <sheetName val="приложение 7.2_2011"/>
      <sheetName val="приложение 7.2_9 мес"/>
      <sheetName val="приложение 7.2_1кв"/>
      <sheetName val="2011_тр"/>
      <sheetName val="приложение 7.2_2кв "/>
      <sheetName val="приложение 7.2_3кв "/>
      <sheetName val="приложение 7.2_4кв "/>
      <sheetName val="7_2_год"/>
      <sheetName val="приложение 8"/>
      <sheetName val="приложение 9"/>
      <sheetName val="прил 1_до изм"/>
      <sheetName val="приложение 1.4"/>
      <sheetName val="приложение 1_"/>
      <sheetName val="приложение 1_ (2)"/>
      <sheetName val="приложение 2"/>
      <sheetName val="приложение 2 (2)"/>
      <sheetName val="приложение 3"/>
      <sheetName val="приложение 10"/>
      <sheetName val="приложение 11.1"/>
      <sheetName val="приложение 11.2"/>
      <sheetName val="приложение 12"/>
      <sheetName val="приложение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9"/>
  <sheetViews>
    <sheetView showGridLines="0" tabSelected="1" view="pageBreakPreview" zoomScale="84" zoomScaleNormal="85" zoomScaleSheetLayoutView="84" zoomScalePageLayoutView="75" workbookViewId="0" topLeftCell="A1">
      <selection activeCell="C19" sqref="C19"/>
    </sheetView>
  </sheetViews>
  <sheetFormatPr defaultColWidth="9.00390625" defaultRowHeight="15.75"/>
  <cols>
    <col min="1" max="1" width="6.625" style="2" bestFit="1" customWidth="1"/>
    <col min="2" max="2" width="39.25390625" style="2" customWidth="1"/>
    <col min="3" max="3" width="14.25390625" style="2" customWidth="1"/>
    <col min="4" max="4" width="6.75390625" style="2" bestFit="1" customWidth="1"/>
    <col min="5" max="5" width="4.375" style="2" bestFit="1" customWidth="1"/>
    <col min="6" max="6" width="5.00390625" style="2" bestFit="1" customWidth="1"/>
    <col min="7" max="7" width="6.25390625" style="2" customWidth="1"/>
    <col min="8" max="8" width="5.125" style="2" bestFit="1" customWidth="1"/>
    <col min="9" max="9" width="4.375" style="2" bestFit="1" customWidth="1"/>
    <col min="10" max="10" width="5.125" style="2" bestFit="1" customWidth="1"/>
    <col min="11" max="11" width="6.125" style="2" customWidth="1"/>
    <col min="12" max="12" width="5.125" style="2" bestFit="1" customWidth="1"/>
    <col min="13" max="13" width="4.375" style="2" bestFit="1" customWidth="1"/>
    <col min="14" max="14" width="5.00390625" style="2" bestFit="1" customWidth="1"/>
    <col min="15" max="15" width="6.00390625" style="2" customWidth="1"/>
    <col min="16" max="16" width="5.125" style="2" bestFit="1" customWidth="1"/>
    <col min="17" max="17" width="4.375" style="2" bestFit="1" customWidth="1"/>
    <col min="18" max="18" width="5.00390625" style="2" bestFit="1" customWidth="1"/>
    <col min="19" max="19" width="5.125" style="2" bestFit="1" customWidth="1"/>
    <col min="20" max="20" width="7.125" style="2" customWidth="1"/>
    <col min="21" max="21" width="4.375" style="2" bestFit="1" customWidth="1"/>
    <col min="22" max="22" width="5.00390625" style="2" bestFit="1" customWidth="1"/>
    <col min="23" max="23" width="5.125" style="2" bestFit="1" customWidth="1"/>
    <col min="24" max="24" width="11.125" style="2" customWidth="1"/>
    <col min="25" max="25" width="6.00390625" style="2" bestFit="1" customWidth="1"/>
    <col min="26" max="26" width="4.375" style="2" bestFit="1" customWidth="1"/>
    <col min="27" max="28" width="5.00390625" style="2" bestFit="1" customWidth="1"/>
    <col min="29" max="29" width="6.50390625" style="2" bestFit="1" customWidth="1"/>
    <col min="30" max="30" width="5.625" style="2" bestFit="1" customWidth="1"/>
    <col min="31" max="32" width="5.00390625" style="2" bestFit="1" customWidth="1"/>
    <col min="33" max="33" width="6.50390625" style="2" bestFit="1" customWidth="1"/>
    <col min="34" max="34" width="4.375" style="2" bestFit="1" customWidth="1"/>
    <col min="35" max="36" width="5.00390625" style="2" bestFit="1" customWidth="1"/>
    <col min="37" max="37" width="6.50390625" style="2" bestFit="1" customWidth="1"/>
    <col min="38" max="38" width="4.375" style="2" bestFit="1" customWidth="1"/>
    <col min="39" max="40" width="5.00390625" style="2" bestFit="1" customWidth="1"/>
    <col min="41" max="41" width="7.75390625" style="2" bestFit="1" customWidth="1"/>
    <col min="42" max="42" width="4.375" style="2" bestFit="1" customWidth="1"/>
    <col min="43" max="44" width="5.00390625" style="2" bestFit="1" customWidth="1"/>
    <col min="45" max="45" width="11.00390625" style="2" customWidth="1"/>
    <col min="46" max="16384" width="9.00390625" style="1" customWidth="1"/>
  </cols>
  <sheetData>
    <row r="1" spans="1:45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65"/>
      <c r="AP1" s="65"/>
      <c r="AQ1" s="65"/>
      <c r="AR1" s="65"/>
      <c r="AS1" s="64" t="s">
        <v>122</v>
      </c>
    </row>
    <row r="2" spans="1:4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65"/>
      <c r="AP2" s="65"/>
      <c r="AQ2" s="65"/>
      <c r="AR2" s="65"/>
      <c r="AS2" s="64" t="s">
        <v>121</v>
      </c>
    </row>
    <row r="3" spans="1:4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65"/>
      <c r="AP3" s="65"/>
      <c r="AQ3" s="65"/>
      <c r="AR3" s="65"/>
      <c r="AS3" s="64" t="s">
        <v>120</v>
      </c>
    </row>
    <row r="4" spans="1:45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64" t="s">
        <v>119</v>
      </c>
    </row>
    <row r="5" spans="1:45" ht="18.75" collapsed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63"/>
    </row>
    <row r="6" spans="1:45" ht="19.5" customHeight="1">
      <c r="A6" s="62" t="s">
        <v>118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</row>
    <row r="7" spans="1:45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1"/>
    </row>
    <row r="8" spans="1:45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59"/>
      <c r="AP8" s="59"/>
      <c r="AQ8" s="59"/>
      <c r="AR8" s="59"/>
      <c r="AS8" s="58"/>
    </row>
    <row r="9" spans="1:45" s="55" customFormat="1" ht="24" customHeight="1">
      <c r="A9" s="57" t="s">
        <v>117</v>
      </c>
      <c r="B9" s="57" t="s">
        <v>116</v>
      </c>
      <c r="C9" s="57" t="s">
        <v>115</v>
      </c>
      <c r="D9" s="53" t="s">
        <v>114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1"/>
      <c r="Y9" s="56" t="s">
        <v>113</v>
      </c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</row>
    <row r="10" spans="1:45" ht="29.25" customHeight="1">
      <c r="A10" s="49"/>
      <c r="B10" s="49"/>
      <c r="C10" s="44"/>
      <c r="D10" s="53" t="s">
        <v>112</v>
      </c>
      <c r="E10" s="52"/>
      <c r="F10" s="52"/>
      <c r="G10" s="51"/>
      <c r="H10" s="53" t="s">
        <v>111</v>
      </c>
      <c r="I10" s="52"/>
      <c r="J10" s="52"/>
      <c r="K10" s="51"/>
      <c r="L10" s="53" t="s">
        <v>110</v>
      </c>
      <c r="M10" s="52"/>
      <c r="N10" s="52"/>
      <c r="O10" s="51"/>
      <c r="P10" s="53" t="s">
        <v>109</v>
      </c>
      <c r="Q10" s="52"/>
      <c r="R10" s="52"/>
      <c r="S10" s="51"/>
      <c r="T10" s="53" t="s">
        <v>108</v>
      </c>
      <c r="U10" s="52"/>
      <c r="V10" s="52"/>
      <c r="W10" s="51"/>
      <c r="X10" s="54" t="s">
        <v>107</v>
      </c>
      <c r="Y10" s="53" t="s">
        <v>112</v>
      </c>
      <c r="Z10" s="52"/>
      <c r="AA10" s="52"/>
      <c r="AB10" s="51"/>
      <c r="AC10" s="53" t="s">
        <v>111</v>
      </c>
      <c r="AD10" s="52"/>
      <c r="AE10" s="52"/>
      <c r="AF10" s="51"/>
      <c r="AG10" s="53" t="s">
        <v>110</v>
      </c>
      <c r="AH10" s="52"/>
      <c r="AI10" s="52"/>
      <c r="AJ10" s="51"/>
      <c r="AK10" s="53" t="s">
        <v>109</v>
      </c>
      <c r="AL10" s="52"/>
      <c r="AM10" s="52"/>
      <c r="AN10" s="51"/>
      <c r="AO10" s="53" t="s">
        <v>108</v>
      </c>
      <c r="AP10" s="52"/>
      <c r="AQ10" s="52"/>
      <c r="AR10" s="51"/>
      <c r="AS10" s="50" t="s">
        <v>107</v>
      </c>
    </row>
    <row r="11" spans="1:45" ht="14.25" customHeight="1">
      <c r="A11" s="49"/>
      <c r="B11" s="49"/>
      <c r="C11" s="45" t="s">
        <v>105</v>
      </c>
      <c r="D11" s="48" t="s">
        <v>106</v>
      </c>
      <c r="E11" s="47"/>
      <c r="F11" s="47"/>
      <c r="G11" s="46"/>
      <c r="H11" s="48" t="s">
        <v>106</v>
      </c>
      <c r="I11" s="47"/>
      <c r="J11" s="47"/>
      <c r="K11" s="46"/>
      <c r="L11" s="48" t="s">
        <v>106</v>
      </c>
      <c r="M11" s="47"/>
      <c r="N11" s="47"/>
      <c r="O11" s="46"/>
      <c r="P11" s="48" t="s">
        <v>106</v>
      </c>
      <c r="Q11" s="47"/>
      <c r="R11" s="47"/>
      <c r="S11" s="46"/>
      <c r="T11" s="48" t="s">
        <v>106</v>
      </c>
      <c r="U11" s="47"/>
      <c r="V11" s="47"/>
      <c r="W11" s="46"/>
      <c r="X11" s="45" t="s">
        <v>106</v>
      </c>
      <c r="Y11" s="48" t="s">
        <v>105</v>
      </c>
      <c r="Z11" s="47"/>
      <c r="AA11" s="47"/>
      <c r="AB11" s="46"/>
      <c r="AC11" s="48" t="s">
        <v>105</v>
      </c>
      <c r="AD11" s="47"/>
      <c r="AE11" s="47"/>
      <c r="AF11" s="46"/>
      <c r="AG11" s="48" t="s">
        <v>105</v>
      </c>
      <c r="AH11" s="47"/>
      <c r="AI11" s="47"/>
      <c r="AJ11" s="46"/>
      <c r="AK11" s="48" t="s">
        <v>105</v>
      </c>
      <c r="AL11" s="47"/>
      <c r="AM11" s="47"/>
      <c r="AN11" s="46"/>
      <c r="AO11" s="48" t="s">
        <v>105</v>
      </c>
      <c r="AP11" s="47"/>
      <c r="AQ11" s="47"/>
      <c r="AR11" s="46"/>
      <c r="AS11" s="45" t="s">
        <v>105</v>
      </c>
    </row>
    <row r="12" spans="1:45" ht="20.25" customHeight="1">
      <c r="A12" s="44"/>
      <c r="B12" s="44"/>
      <c r="C12" s="43"/>
      <c r="D12" s="22" t="s">
        <v>104</v>
      </c>
      <c r="E12" s="22" t="s">
        <v>103</v>
      </c>
      <c r="F12" s="22" t="s">
        <v>102</v>
      </c>
      <c r="G12" s="22" t="s">
        <v>101</v>
      </c>
      <c r="H12" s="22" t="s">
        <v>104</v>
      </c>
      <c r="I12" s="22" t="s">
        <v>103</v>
      </c>
      <c r="J12" s="22" t="s">
        <v>102</v>
      </c>
      <c r="K12" s="22" t="s">
        <v>101</v>
      </c>
      <c r="L12" s="22" t="s">
        <v>104</v>
      </c>
      <c r="M12" s="22" t="s">
        <v>103</v>
      </c>
      <c r="N12" s="22" t="s">
        <v>102</v>
      </c>
      <c r="O12" s="22" t="s">
        <v>101</v>
      </c>
      <c r="P12" s="22" t="s">
        <v>104</v>
      </c>
      <c r="Q12" s="22" t="s">
        <v>103</v>
      </c>
      <c r="R12" s="22" t="s">
        <v>102</v>
      </c>
      <c r="S12" s="22" t="s">
        <v>101</v>
      </c>
      <c r="T12" s="22" t="s">
        <v>104</v>
      </c>
      <c r="U12" s="22" t="s">
        <v>103</v>
      </c>
      <c r="V12" s="22" t="s">
        <v>102</v>
      </c>
      <c r="W12" s="22" t="s">
        <v>101</v>
      </c>
      <c r="X12" s="43"/>
      <c r="Y12" s="22" t="s">
        <v>104</v>
      </c>
      <c r="Z12" s="22" t="s">
        <v>103</v>
      </c>
      <c r="AA12" s="22" t="s">
        <v>102</v>
      </c>
      <c r="AB12" s="22" t="s">
        <v>101</v>
      </c>
      <c r="AC12" s="22" t="s">
        <v>104</v>
      </c>
      <c r="AD12" s="22" t="s">
        <v>103</v>
      </c>
      <c r="AE12" s="22" t="s">
        <v>102</v>
      </c>
      <c r="AF12" s="22" t="s">
        <v>101</v>
      </c>
      <c r="AG12" s="22" t="s">
        <v>104</v>
      </c>
      <c r="AH12" s="22" t="s">
        <v>103</v>
      </c>
      <c r="AI12" s="22" t="s">
        <v>102</v>
      </c>
      <c r="AJ12" s="22" t="s">
        <v>101</v>
      </c>
      <c r="AK12" s="22" t="s">
        <v>104</v>
      </c>
      <c r="AL12" s="22" t="s">
        <v>103</v>
      </c>
      <c r="AM12" s="22" t="s">
        <v>102</v>
      </c>
      <c r="AN12" s="22" t="s">
        <v>101</v>
      </c>
      <c r="AO12" s="22" t="s">
        <v>104</v>
      </c>
      <c r="AP12" s="22" t="s">
        <v>103</v>
      </c>
      <c r="AQ12" s="22" t="s">
        <v>102</v>
      </c>
      <c r="AR12" s="22" t="s">
        <v>101</v>
      </c>
      <c r="AS12" s="43"/>
    </row>
    <row r="13" spans="1:45" ht="12.75">
      <c r="A13" s="21">
        <v>1</v>
      </c>
      <c r="B13" s="21">
        <v>2</v>
      </c>
      <c r="C13" s="21">
        <v>7</v>
      </c>
      <c r="D13" s="21">
        <v>10</v>
      </c>
      <c r="E13" s="21"/>
      <c r="F13" s="21"/>
      <c r="G13" s="21"/>
      <c r="H13" s="21">
        <v>11</v>
      </c>
      <c r="I13" s="21"/>
      <c r="J13" s="21"/>
      <c r="K13" s="21"/>
      <c r="L13" s="21">
        <v>12</v>
      </c>
      <c r="M13" s="21"/>
      <c r="N13" s="21"/>
      <c r="O13" s="21"/>
      <c r="P13" s="21">
        <v>13</v>
      </c>
      <c r="Q13" s="21"/>
      <c r="R13" s="21"/>
      <c r="S13" s="21"/>
      <c r="T13" s="21">
        <v>14</v>
      </c>
      <c r="U13" s="21"/>
      <c r="V13" s="21"/>
      <c r="W13" s="21"/>
      <c r="X13" s="21">
        <v>15</v>
      </c>
      <c r="Y13" s="21">
        <v>16</v>
      </c>
      <c r="Z13" s="21"/>
      <c r="AA13" s="21"/>
      <c r="AB13" s="21"/>
      <c r="AC13" s="21">
        <v>17</v>
      </c>
      <c r="AD13" s="21"/>
      <c r="AE13" s="21"/>
      <c r="AF13" s="21"/>
      <c r="AG13" s="21">
        <v>18</v>
      </c>
      <c r="AH13" s="21"/>
      <c r="AI13" s="21"/>
      <c r="AJ13" s="21"/>
      <c r="AK13" s="21">
        <v>19</v>
      </c>
      <c r="AL13" s="21"/>
      <c r="AM13" s="21"/>
      <c r="AN13" s="21"/>
      <c r="AO13" s="21">
        <v>20</v>
      </c>
      <c r="AP13" s="21"/>
      <c r="AQ13" s="21"/>
      <c r="AR13" s="21"/>
      <c r="AS13" s="21">
        <v>21</v>
      </c>
    </row>
    <row r="14" spans="1:45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42"/>
    </row>
    <row r="15" spans="1:45" ht="12.75">
      <c r="A15" s="21"/>
      <c r="B15" s="21" t="s">
        <v>100</v>
      </c>
      <c r="C15" s="18">
        <f>C16+C58</f>
        <v>438.39469708000007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>
        <f>Y16+Y58</f>
        <v>46.88372732</v>
      </c>
      <c r="Z15" s="18"/>
      <c r="AA15" s="18"/>
      <c r="AB15" s="18"/>
      <c r="AC15" s="18">
        <f>AC16+AC58</f>
        <v>88.4218449364048</v>
      </c>
      <c r="AD15" s="18"/>
      <c r="AE15" s="18"/>
      <c r="AF15" s="18"/>
      <c r="AG15" s="18">
        <f>AG16+AG58</f>
        <v>64.494429701556</v>
      </c>
      <c r="AH15" s="18"/>
      <c r="AI15" s="18"/>
      <c r="AJ15" s="18"/>
      <c r="AK15" s="18">
        <f>AK16+AK58</f>
        <v>88.08953497</v>
      </c>
      <c r="AL15" s="18"/>
      <c r="AM15" s="18"/>
      <c r="AN15" s="18"/>
      <c r="AO15" s="18">
        <f>AO16+AO58</f>
        <v>103.68588353999999</v>
      </c>
      <c r="AP15" s="18"/>
      <c r="AQ15" s="18"/>
      <c r="AR15" s="18"/>
      <c r="AS15" s="18">
        <f>AS16+AS58</f>
        <v>391.5754204679608</v>
      </c>
    </row>
    <row r="16" spans="1:45" ht="12.75">
      <c r="A16" s="21">
        <v>1</v>
      </c>
      <c r="B16" s="21" t="s">
        <v>68</v>
      </c>
      <c r="C16" s="18">
        <f>C17+C29</f>
        <v>422.10969708000005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f>Y17+Y29</f>
        <v>46.88372732</v>
      </c>
      <c r="Z16" s="18"/>
      <c r="AA16" s="18"/>
      <c r="AB16" s="18"/>
      <c r="AC16" s="18">
        <f>AC17+AC29</f>
        <v>88.4218449364048</v>
      </c>
      <c r="AD16" s="18"/>
      <c r="AE16" s="18"/>
      <c r="AF16" s="18"/>
      <c r="AG16" s="18">
        <f>AG17+AG29</f>
        <v>58.061436751556</v>
      </c>
      <c r="AH16" s="18"/>
      <c r="AI16" s="18"/>
      <c r="AJ16" s="18"/>
      <c r="AK16" s="18">
        <f>AK17+AK29</f>
        <v>80.72180467</v>
      </c>
      <c r="AL16" s="18"/>
      <c r="AM16" s="18"/>
      <c r="AN16" s="18"/>
      <c r="AO16" s="18">
        <f>AO17+AO29</f>
        <v>90.78330503999999</v>
      </c>
      <c r="AP16" s="18"/>
      <c r="AQ16" s="18"/>
      <c r="AR16" s="18"/>
      <c r="AS16" s="18">
        <f>AS17+AS29</f>
        <v>364.8721187179608</v>
      </c>
    </row>
    <row r="17" spans="1:45" ht="25.5">
      <c r="A17" s="41" t="s">
        <v>99</v>
      </c>
      <c r="B17" s="40" t="s">
        <v>98</v>
      </c>
      <c r="C17" s="18">
        <f>SUM(C18:C28)</f>
        <v>111.13299999999998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f>SUM(Y18:Y28)</f>
        <v>0</v>
      </c>
      <c r="Z17" s="18"/>
      <c r="AA17" s="18"/>
      <c r="AB17" s="18"/>
      <c r="AC17" s="18">
        <f>SUM(AC18:AC28)</f>
        <v>28.5382155</v>
      </c>
      <c r="AD17" s="18"/>
      <c r="AE17" s="18"/>
      <c r="AF17" s="18"/>
      <c r="AG17" s="18">
        <f>SUM(AG18:AG28)</f>
        <v>12.968680380000002</v>
      </c>
      <c r="AH17" s="18"/>
      <c r="AI17" s="18"/>
      <c r="AJ17" s="18"/>
      <c r="AK17" s="18">
        <f>SUM(AK18:AK28)</f>
        <v>15.125466079999999</v>
      </c>
      <c r="AL17" s="18"/>
      <c r="AM17" s="18"/>
      <c r="AN17" s="18"/>
      <c r="AO17" s="18">
        <f>SUM(AO18:AO28)</f>
        <v>37.548410219999994</v>
      </c>
      <c r="AP17" s="18"/>
      <c r="AQ17" s="18"/>
      <c r="AR17" s="18"/>
      <c r="AS17" s="18">
        <f>SUM(AS18:AS28)</f>
        <v>94.18077218</v>
      </c>
    </row>
    <row r="18" spans="1:45" ht="12.75">
      <c r="A18" s="31" t="s">
        <v>97</v>
      </c>
      <c r="B18" s="30" t="s">
        <v>96</v>
      </c>
      <c r="C18" s="17">
        <v>6.835</v>
      </c>
      <c r="D18" s="20"/>
      <c r="E18" s="20"/>
      <c r="F18" s="20"/>
      <c r="G18" s="20"/>
      <c r="H18" s="20"/>
      <c r="I18" s="20"/>
      <c r="J18" s="20"/>
      <c r="K18" s="20">
        <v>2.37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2.37</v>
      </c>
      <c r="Y18" s="17"/>
      <c r="Z18" s="17"/>
      <c r="AA18" s="17"/>
      <c r="AB18" s="17"/>
      <c r="AC18" s="17">
        <v>5.7923891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>
        <v>5.7923891</v>
      </c>
    </row>
    <row r="19" spans="1:45" ht="12.75">
      <c r="A19" s="31" t="s">
        <v>95</v>
      </c>
      <c r="B19" s="30" t="s">
        <v>94</v>
      </c>
      <c r="C19" s="17">
        <v>14.673</v>
      </c>
      <c r="D19" s="20"/>
      <c r="E19" s="20"/>
      <c r="F19" s="20"/>
      <c r="G19" s="20"/>
      <c r="H19" s="20"/>
      <c r="I19" s="20"/>
      <c r="J19" s="20"/>
      <c r="K19" s="20">
        <v>12.5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12.5</v>
      </c>
      <c r="Y19" s="17"/>
      <c r="Z19" s="17"/>
      <c r="AA19" s="17"/>
      <c r="AB19" s="17"/>
      <c r="AC19" s="17">
        <v>12.43478058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>
        <v>12.43478058</v>
      </c>
    </row>
    <row r="20" spans="1:45" ht="12.75">
      <c r="A20" s="31" t="s">
        <v>93</v>
      </c>
      <c r="B20" s="30" t="s">
        <v>92</v>
      </c>
      <c r="C20" s="27">
        <v>6.314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2">
        <v>2.15</v>
      </c>
      <c r="P20" s="20"/>
      <c r="Q20" s="20"/>
      <c r="R20" s="20"/>
      <c r="S20" s="20"/>
      <c r="T20" s="20"/>
      <c r="U20" s="20"/>
      <c r="V20" s="20"/>
      <c r="W20" s="20"/>
      <c r="X20" s="22">
        <v>2.15</v>
      </c>
      <c r="Y20" s="17">
        <v>0</v>
      </c>
      <c r="Z20" s="17"/>
      <c r="AA20" s="17"/>
      <c r="AB20" s="17"/>
      <c r="AC20" s="17"/>
      <c r="AD20" s="17"/>
      <c r="AE20" s="17"/>
      <c r="AF20" s="17"/>
      <c r="AG20" s="17">
        <v>5.35086244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27">
        <v>5.35086244</v>
      </c>
    </row>
    <row r="21" spans="1:45" ht="12.75">
      <c r="A21" s="31" t="s">
        <v>91</v>
      </c>
      <c r="B21" s="30" t="s">
        <v>90</v>
      </c>
      <c r="C21" s="17">
        <v>12.688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 t="s">
        <v>89</v>
      </c>
      <c r="X21" s="20" t="s">
        <v>89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>
        <v>10.75257248</v>
      </c>
      <c r="AP21" s="17"/>
      <c r="AQ21" s="17"/>
      <c r="AR21" s="17"/>
      <c r="AS21" s="17">
        <v>10.75257248</v>
      </c>
    </row>
    <row r="22" spans="1:45" s="15" customFormat="1" ht="12.75">
      <c r="A22" s="31" t="s">
        <v>88</v>
      </c>
      <c r="B22" s="30" t="s">
        <v>87</v>
      </c>
      <c r="C22" s="27">
        <v>7.718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 t="s">
        <v>86</v>
      </c>
      <c r="X22" s="20" t="s">
        <v>86</v>
      </c>
      <c r="Y22" s="17">
        <v>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>
        <v>6.54069628</v>
      </c>
      <c r="AP22" s="17"/>
      <c r="AQ22" s="17"/>
      <c r="AR22" s="17"/>
      <c r="AS22" s="27">
        <v>6.54069628</v>
      </c>
    </row>
    <row r="23" spans="1:45" s="15" customFormat="1" ht="12.75">
      <c r="A23" s="31" t="s">
        <v>85</v>
      </c>
      <c r="B23" s="30" t="s">
        <v>84</v>
      </c>
      <c r="C23" s="17">
        <v>13.134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 t="s">
        <v>83</v>
      </c>
      <c r="X23" s="20" t="s">
        <v>83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>
        <v>11.13053964</v>
      </c>
      <c r="AP23" s="17"/>
      <c r="AQ23" s="17"/>
      <c r="AR23" s="17"/>
      <c r="AS23" s="17">
        <v>11.13053964</v>
      </c>
    </row>
    <row r="24" spans="1:45" s="15" customFormat="1" ht="12.75">
      <c r="A24" s="31" t="s">
        <v>82</v>
      </c>
      <c r="B24" s="30" t="s">
        <v>81</v>
      </c>
      <c r="C24" s="27">
        <v>5.558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v>1.46</v>
      </c>
      <c r="T24" s="20"/>
      <c r="U24" s="20"/>
      <c r="V24" s="20"/>
      <c r="W24" s="20"/>
      <c r="X24" s="20">
        <v>1.46</v>
      </c>
      <c r="Y24" s="17">
        <v>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>
        <v>4.71018268</v>
      </c>
      <c r="AL24" s="17"/>
      <c r="AM24" s="17"/>
      <c r="AN24" s="17"/>
      <c r="AO24" s="17"/>
      <c r="AP24" s="17"/>
      <c r="AQ24" s="17"/>
      <c r="AR24" s="17"/>
      <c r="AS24" s="27">
        <v>4.71018268</v>
      </c>
    </row>
    <row r="25" spans="1:45" ht="12.75">
      <c r="A25" s="31" t="s">
        <v>80</v>
      </c>
      <c r="B25" s="30" t="s">
        <v>79</v>
      </c>
      <c r="C25" s="17">
        <v>12.167</v>
      </c>
      <c r="D25" s="20"/>
      <c r="E25" s="20"/>
      <c r="F25" s="20"/>
      <c r="G25" s="20"/>
      <c r="H25" s="20"/>
      <c r="I25" s="20"/>
      <c r="J25" s="20"/>
      <c r="K25" s="20" t="s">
        <v>78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 t="s">
        <v>78</v>
      </c>
      <c r="Y25" s="17"/>
      <c r="Z25" s="17"/>
      <c r="AA25" s="17"/>
      <c r="AB25" s="17"/>
      <c r="AC25" s="17">
        <v>10.31104582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>
        <v>10.31104582</v>
      </c>
    </row>
    <row r="26" spans="1:45" s="15" customFormat="1" ht="12.75">
      <c r="A26" s="31" t="s">
        <v>77</v>
      </c>
      <c r="B26" s="30" t="s">
        <v>76</v>
      </c>
      <c r="C26" s="17">
        <v>8.989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v>4.2</v>
      </c>
      <c r="P26" s="20"/>
      <c r="Q26" s="20"/>
      <c r="R26" s="20"/>
      <c r="S26" s="20"/>
      <c r="T26" s="20"/>
      <c r="U26" s="20"/>
      <c r="V26" s="20"/>
      <c r="W26" s="20"/>
      <c r="X26" s="20">
        <v>4.2</v>
      </c>
      <c r="Y26" s="17">
        <v>0</v>
      </c>
      <c r="Z26" s="17"/>
      <c r="AA26" s="17"/>
      <c r="AB26" s="17"/>
      <c r="AC26" s="17"/>
      <c r="AD26" s="17"/>
      <c r="AE26" s="17"/>
      <c r="AF26" s="17"/>
      <c r="AG26" s="17">
        <v>7.617817940000001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>
        <v>7.617817940000001</v>
      </c>
    </row>
    <row r="27" spans="1:45" ht="12.75">
      <c r="A27" s="31" t="s">
        <v>75</v>
      </c>
      <c r="B27" s="30" t="s">
        <v>74</v>
      </c>
      <c r="C27" s="27">
        <v>12.29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 t="s">
        <v>73</v>
      </c>
      <c r="T27" s="20"/>
      <c r="U27" s="20"/>
      <c r="V27" s="20"/>
      <c r="W27" s="20"/>
      <c r="X27" s="20" t="s">
        <v>73</v>
      </c>
      <c r="Y27" s="17">
        <v>0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>
        <v>10.4152834</v>
      </c>
      <c r="AL27" s="17"/>
      <c r="AM27" s="17"/>
      <c r="AN27" s="17"/>
      <c r="AO27" s="17"/>
      <c r="AP27" s="17"/>
      <c r="AQ27" s="17"/>
      <c r="AR27" s="17"/>
      <c r="AS27" s="27">
        <v>10.4152834</v>
      </c>
    </row>
    <row r="28" spans="1:45" ht="25.5">
      <c r="A28" s="31" t="s">
        <v>72</v>
      </c>
      <c r="B28" s="30" t="s">
        <v>71</v>
      </c>
      <c r="C28" s="17">
        <v>10.767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 t="s">
        <v>70</v>
      </c>
      <c r="X28" s="20" t="s">
        <v>70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>
        <v>9.124601819999999</v>
      </c>
      <c r="AP28" s="17"/>
      <c r="AQ28" s="17"/>
      <c r="AR28" s="17"/>
      <c r="AS28" s="17">
        <v>9.124601819999999</v>
      </c>
    </row>
    <row r="29" spans="1:45" ht="12.75">
      <c r="A29" s="31" t="s">
        <v>69</v>
      </c>
      <c r="B29" s="21" t="s">
        <v>68</v>
      </c>
      <c r="C29" s="24">
        <f>SUM(C30:C57)</f>
        <v>310.97669708000006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4">
        <f>SUM(Y30:Y57)</f>
        <v>46.88372732</v>
      </c>
      <c r="Z29" s="17"/>
      <c r="AA29" s="17"/>
      <c r="AB29" s="17"/>
      <c r="AC29" s="24">
        <f>SUM(AC30:AC57)</f>
        <v>59.88362943640479</v>
      </c>
      <c r="AD29" s="17"/>
      <c r="AE29" s="17"/>
      <c r="AF29" s="17"/>
      <c r="AG29" s="24">
        <f>SUM(AG30:AG57)</f>
        <v>45.092756371556</v>
      </c>
      <c r="AH29" s="17"/>
      <c r="AI29" s="17"/>
      <c r="AJ29" s="17"/>
      <c r="AK29" s="24">
        <f>SUM(AK30:AK57)</f>
        <v>65.59633859</v>
      </c>
      <c r="AL29" s="17"/>
      <c r="AM29" s="17"/>
      <c r="AN29" s="17"/>
      <c r="AO29" s="24">
        <f>SUM(AO30:AO57)</f>
        <v>53.23489482</v>
      </c>
      <c r="AP29" s="17"/>
      <c r="AQ29" s="17"/>
      <c r="AR29" s="17"/>
      <c r="AS29" s="24">
        <f>SUM(AS30:AS57)</f>
        <v>270.6913465379608</v>
      </c>
    </row>
    <row r="30" spans="1:45" s="15" customFormat="1" ht="25.5">
      <c r="A30" s="31" t="s">
        <v>67</v>
      </c>
      <c r="B30" s="30" t="s">
        <v>66</v>
      </c>
      <c r="C30" s="17">
        <v>31.866</v>
      </c>
      <c r="D30" s="20"/>
      <c r="E30" s="20"/>
      <c r="F30" s="20"/>
      <c r="G30" s="20"/>
      <c r="H30" s="20"/>
      <c r="I30" s="20"/>
      <c r="J30" s="20"/>
      <c r="K30" s="22">
        <f>2*16</f>
        <v>32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2">
        <f>2*16</f>
        <v>32</v>
      </c>
      <c r="Y30" s="17"/>
      <c r="Z30" s="17"/>
      <c r="AA30" s="17"/>
      <c r="AB30" s="17"/>
      <c r="AC30" s="17">
        <v>27.005160359999998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>
        <v>27.005160359999998</v>
      </c>
    </row>
    <row r="31" spans="1:45" ht="12.75">
      <c r="A31" s="31" t="s">
        <v>65</v>
      </c>
      <c r="B31" s="30" t="s">
        <v>64</v>
      </c>
      <c r="C31" s="27">
        <v>31.879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>
        <v>32</v>
      </c>
      <c r="T31" s="20"/>
      <c r="U31" s="20"/>
      <c r="V31" s="20"/>
      <c r="W31" s="20"/>
      <c r="X31" s="19">
        <v>32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>
        <v>27.016177340000002</v>
      </c>
      <c r="AL31" s="17"/>
      <c r="AM31" s="17"/>
      <c r="AN31" s="17"/>
      <c r="AO31" s="17"/>
      <c r="AP31" s="17"/>
      <c r="AQ31" s="17"/>
      <c r="AR31" s="17"/>
      <c r="AS31" s="27">
        <v>27.016177340000002</v>
      </c>
    </row>
    <row r="32" spans="1:45" ht="25.5">
      <c r="A32" s="31" t="s">
        <v>63</v>
      </c>
      <c r="B32" s="30" t="s">
        <v>62</v>
      </c>
      <c r="C32" s="17">
        <v>31.893</v>
      </c>
      <c r="D32" s="24"/>
      <c r="E32" s="24"/>
      <c r="F32" s="24"/>
      <c r="G32" s="20"/>
      <c r="H32" s="24"/>
      <c r="I32" s="24"/>
      <c r="J32" s="24"/>
      <c r="K32" s="20"/>
      <c r="L32" s="24"/>
      <c r="M32" s="24"/>
      <c r="N32" s="24"/>
      <c r="O32" s="20"/>
      <c r="P32" s="24"/>
      <c r="Q32" s="24"/>
      <c r="R32" s="24"/>
      <c r="S32" s="20"/>
      <c r="T32" s="24"/>
      <c r="U32" s="24"/>
      <c r="V32" s="24"/>
      <c r="W32" s="20">
        <f>2*16</f>
        <v>32</v>
      </c>
      <c r="X32" s="19">
        <f>2*16</f>
        <v>32</v>
      </c>
      <c r="Y32" s="17"/>
      <c r="Z32" s="24"/>
      <c r="AA32" s="24"/>
      <c r="AB32" s="24"/>
      <c r="AC32" s="17"/>
      <c r="AD32" s="24"/>
      <c r="AE32" s="24"/>
      <c r="AF32" s="24"/>
      <c r="AG32" s="17"/>
      <c r="AH32" s="24"/>
      <c r="AI32" s="24"/>
      <c r="AJ32" s="24"/>
      <c r="AK32" s="17"/>
      <c r="AL32" s="24"/>
      <c r="AM32" s="24"/>
      <c r="AN32" s="24"/>
      <c r="AO32" s="17">
        <v>27.02804178</v>
      </c>
      <c r="AP32" s="24"/>
      <c r="AQ32" s="24"/>
      <c r="AR32" s="24"/>
      <c r="AS32" s="17">
        <v>27.02804178</v>
      </c>
    </row>
    <row r="33" spans="1:45" ht="25.5">
      <c r="A33" s="31" t="s">
        <v>61</v>
      </c>
      <c r="B33" s="30" t="s">
        <v>60</v>
      </c>
      <c r="C33" s="17">
        <v>14.601</v>
      </c>
      <c r="D33" s="20"/>
      <c r="E33" s="20"/>
      <c r="F33" s="20"/>
      <c r="G33" s="22">
        <f>2*16+2*10</f>
        <v>52</v>
      </c>
      <c r="H33" s="20"/>
      <c r="I33" s="20"/>
      <c r="J33" s="20"/>
      <c r="K33" s="20"/>
      <c r="L33" s="20"/>
      <c r="M33" s="20"/>
      <c r="N33" s="20"/>
      <c r="O33" s="22"/>
      <c r="P33" s="20"/>
      <c r="Q33" s="20"/>
      <c r="R33" s="20"/>
      <c r="S33" s="20"/>
      <c r="T33" s="20"/>
      <c r="U33" s="20"/>
      <c r="V33" s="20"/>
      <c r="W33" s="20"/>
      <c r="X33" s="22">
        <f>2*16+2*10</f>
        <v>52</v>
      </c>
      <c r="Y33" s="17">
        <v>14.601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>
        <v>14.601</v>
      </c>
    </row>
    <row r="34" spans="1:45" s="15" customFormat="1" ht="25.5">
      <c r="A34" s="31" t="s">
        <v>59</v>
      </c>
      <c r="B34" s="30" t="s">
        <v>58</v>
      </c>
      <c r="C34" s="17">
        <v>14.601</v>
      </c>
      <c r="D34" s="20"/>
      <c r="E34" s="20"/>
      <c r="F34" s="20"/>
      <c r="G34" s="20"/>
      <c r="H34" s="20"/>
      <c r="I34" s="20"/>
      <c r="J34" s="20"/>
      <c r="K34" s="20">
        <f>2*16</f>
        <v>32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9">
        <f>2*16</f>
        <v>32</v>
      </c>
      <c r="Y34" s="17"/>
      <c r="Z34" s="17"/>
      <c r="AA34" s="17"/>
      <c r="AB34" s="17"/>
      <c r="AC34" s="17"/>
      <c r="AD34" s="17"/>
      <c r="AE34" s="17"/>
      <c r="AF34" s="17"/>
      <c r="AG34" s="17">
        <v>12.373763460000001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>
        <v>12.373763460000001</v>
      </c>
    </row>
    <row r="35" spans="1:45" s="39" customFormat="1" ht="25.5">
      <c r="A35" s="31" t="s">
        <v>57</v>
      </c>
      <c r="B35" s="30" t="s">
        <v>56</v>
      </c>
      <c r="C35" s="27">
        <v>14.601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32</v>
      </c>
      <c r="P35" s="20"/>
      <c r="Q35" s="20"/>
      <c r="R35" s="20"/>
      <c r="S35" s="20"/>
      <c r="T35" s="20"/>
      <c r="U35" s="20"/>
      <c r="V35" s="20"/>
      <c r="W35" s="20"/>
      <c r="X35" s="19">
        <v>32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>
        <v>12.373617450000001</v>
      </c>
      <c r="AL35" s="17"/>
      <c r="AM35" s="17"/>
      <c r="AN35" s="17"/>
      <c r="AO35" s="17"/>
      <c r="AP35" s="17"/>
      <c r="AQ35" s="17"/>
      <c r="AR35" s="17"/>
      <c r="AS35" s="27">
        <v>12.373617450000001</v>
      </c>
    </row>
    <row r="36" spans="1:45" ht="12.75">
      <c r="A36" s="31" t="s">
        <v>55</v>
      </c>
      <c r="B36" s="30" t="s">
        <v>54</v>
      </c>
      <c r="C36" s="17">
        <v>7.684</v>
      </c>
      <c r="D36" s="20"/>
      <c r="E36" s="20"/>
      <c r="F36" s="20"/>
      <c r="G36" s="20"/>
      <c r="H36" s="20"/>
      <c r="I36" s="20"/>
      <c r="J36" s="20"/>
      <c r="K36" s="20">
        <v>0.8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9">
        <v>0.8</v>
      </c>
      <c r="Y36" s="17"/>
      <c r="Z36" s="17"/>
      <c r="AA36" s="17"/>
      <c r="AB36" s="17"/>
      <c r="AC36" s="17">
        <v>6.5118826400000005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>
        <v>6.5118826400000005</v>
      </c>
    </row>
    <row r="37" spans="1:45" s="15" customFormat="1" ht="12.75">
      <c r="A37" s="31" t="s">
        <v>53</v>
      </c>
      <c r="B37" s="30" t="s">
        <v>52</v>
      </c>
      <c r="C37" s="17">
        <v>7.872</v>
      </c>
      <c r="D37" s="20"/>
      <c r="E37" s="20"/>
      <c r="F37" s="20"/>
      <c r="G37" s="20"/>
      <c r="H37" s="20"/>
      <c r="I37" s="20"/>
      <c r="J37" s="20"/>
      <c r="K37" s="20">
        <v>1.26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9">
        <v>1.26</v>
      </c>
      <c r="Y37" s="17"/>
      <c r="Z37" s="17"/>
      <c r="AA37" s="17"/>
      <c r="AB37" s="17"/>
      <c r="AC37" s="17">
        <v>6.67120512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>
        <v>6.67120512</v>
      </c>
    </row>
    <row r="38" spans="1:45" ht="12.75">
      <c r="A38" s="31" t="s">
        <v>51</v>
      </c>
      <c r="B38" s="30" t="s">
        <v>50</v>
      </c>
      <c r="C38" s="17">
        <v>7.872</v>
      </c>
      <c r="D38" s="20"/>
      <c r="E38" s="20"/>
      <c r="F38" s="20"/>
      <c r="G38" s="20"/>
      <c r="H38" s="20"/>
      <c r="I38" s="20"/>
      <c r="J38" s="20"/>
      <c r="K38" s="20">
        <v>1.26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9">
        <v>1.26</v>
      </c>
      <c r="Y38" s="17"/>
      <c r="Z38" s="17"/>
      <c r="AA38" s="17"/>
      <c r="AB38" s="17"/>
      <c r="AC38" s="17">
        <v>6.67120512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>
        <v>6.67120512</v>
      </c>
    </row>
    <row r="39" spans="1:45" s="37" customFormat="1" ht="12.75">
      <c r="A39" s="31" t="s">
        <v>49</v>
      </c>
      <c r="B39" s="30" t="s">
        <v>48</v>
      </c>
      <c r="C39" s="27">
        <v>7.684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>
        <v>0.8</v>
      </c>
      <c r="P39" s="20"/>
      <c r="Q39" s="20"/>
      <c r="R39" s="20"/>
      <c r="S39" s="20"/>
      <c r="T39" s="20"/>
      <c r="U39" s="20"/>
      <c r="V39" s="20"/>
      <c r="W39" s="20"/>
      <c r="X39" s="19">
        <v>0.8</v>
      </c>
      <c r="Y39" s="17"/>
      <c r="Z39" s="17"/>
      <c r="AA39" s="17"/>
      <c r="AB39" s="17"/>
      <c r="AC39" s="17"/>
      <c r="AD39" s="17"/>
      <c r="AE39" s="17"/>
      <c r="AF39" s="17"/>
      <c r="AG39" s="17">
        <v>6.5118826400000005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7">
        <v>6.5118826400000005</v>
      </c>
    </row>
    <row r="40" spans="1:45" s="39" customFormat="1" ht="12.75">
      <c r="A40" s="31" t="s">
        <v>47</v>
      </c>
      <c r="B40" s="30" t="s">
        <v>46</v>
      </c>
      <c r="C40" s="27">
        <v>7.684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0.8</v>
      </c>
      <c r="P40" s="20"/>
      <c r="Q40" s="20"/>
      <c r="R40" s="20"/>
      <c r="S40" s="20"/>
      <c r="T40" s="20"/>
      <c r="U40" s="20"/>
      <c r="V40" s="20"/>
      <c r="W40" s="20"/>
      <c r="X40" s="19">
        <v>0.8</v>
      </c>
      <c r="Y40" s="17"/>
      <c r="Z40" s="17"/>
      <c r="AA40" s="17"/>
      <c r="AB40" s="17"/>
      <c r="AC40" s="17"/>
      <c r="AD40" s="17"/>
      <c r="AE40" s="17"/>
      <c r="AF40" s="17"/>
      <c r="AG40" s="17">
        <v>6.5118826400000005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7">
        <v>6.5118826400000005</v>
      </c>
    </row>
    <row r="41" spans="1:45" s="15" customFormat="1" ht="12.75">
      <c r="A41" s="31" t="s">
        <v>45</v>
      </c>
      <c r="B41" s="38" t="s">
        <v>44</v>
      </c>
      <c r="C41" s="27">
        <v>7.872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v>1.26</v>
      </c>
      <c r="P41" s="20"/>
      <c r="Q41" s="20"/>
      <c r="R41" s="20"/>
      <c r="S41" s="20"/>
      <c r="T41" s="20"/>
      <c r="U41" s="20"/>
      <c r="V41" s="20"/>
      <c r="W41" s="20"/>
      <c r="X41" s="19">
        <v>1.26</v>
      </c>
      <c r="Y41" s="17"/>
      <c r="Z41" s="17"/>
      <c r="AA41" s="17"/>
      <c r="AB41" s="17"/>
      <c r="AC41" s="17"/>
      <c r="AD41" s="17"/>
      <c r="AE41" s="17"/>
      <c r="AF41" s="17"/>
      <c r="AG41" s="17">
        <v>6.67120512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7">
        <v>6.67120512</v>
      </c>
    </row>
    <row r="42" spans="1:45" ht="12.75">
      <c r="A42" s="31" t="s">
        <v>43</v>
      </c>
      <c r="B42" s="38" t="s">
        <v>42</v>
      </c>
      <c r="C42" s="27">
        <v>7.684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>
        <v>0.8</v>
      </c>
      <c r="T42" s="20"/>
      <c r="U42" s="20"/>
      <c r="V42" s="20"/>
      <c r="W42" s="20"/>
      <c r="X42" s="19">
        <v>0.8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>
        <v>6.5118058</v>
      </c>
      <c r="AL42" s="17"/>
      <c r="AM42" s="17"/>
      <c r="AN42" s="17"/>
      <c r="AO42" s="17"/>
      <c r="AP42" s="17"/>
      <c r="AQ42" s="17"/>
      <c r="AR42" s="17"/>
      <c r="AS42" s="27">
        <v>6.5118058</v>
      </c>
    </row>
    <row r="43" spans="1:45" ht="12.75">
      <c r="A43" s="31" t="s">
        <v>41</v>
      </c>
      <c r="B43" s="38" t="s">
        <v>40</v>
      </c>
      <c r="C43" s="17">
        <v>7.684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>
        <v>0.8</v>
      </c>
      <c r="T43" s="20"/>
      <c r="U43" s="20"/>
      <c r="V43" s="20"/>
      <c r="W43" s="20"/>
      <c r="X43" s="19">
        <v>0.8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>
        <v>6.5118058</v>
      </c>
      <c r="AL43" s="17"/>
      <c r="AM43" s="17"/>
      <c r="AN43" s="17"/>
      <c r="AO43" s="17"/>
      <c r="AP43" s="17"/>
      <c r="AQ43" s="17"/>
      <c r="AR43" s="17"/>
      <c r="AS43" s="17">
        <v>6.5118058</v>
      </c>
    </row>
    <row r="44" spans="1:45" ht="12.75">
      <c r="A44" s="31" t="s">
        <v>39</v>
      </c>
      <c r="B44" s="30" t="s">
        <v>38</v>
      </c>
      <c r="C44" s="17">
        <v>7.872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>
        <v>1.26</v>
      </c>
      <c r="T44" s="20"/>
      <c r="U44" s="20"/>
      <c r="V44" s="20"/>
      <c r="W44" s="20"/>
      <c r="X44" s="19">
        <v>1.26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>
        <v>6.6711264</v>
      </c>
      <c r="AL44" s="17"/>
      <c r="AM44" s="17"/>
      <c r="AN44" s="17"/>
      <c r="AO44" s="17"/>
      <c r="AP44" s="17"/>
      <c r="AQ44" s="17"/>
      <c r="AR44" s="17"/>
      <c r="AS44" s="17">
        <v>6.6711264</v>
      </c>
    </row>
    <row r="45" spans="1:45" s="37" customFormat="1" ht="12.75">
      <c r="A45" s="31" t="s">
        <v>37</v>
      </c>
      <c r="B45" s="30" t="s">
        <v>36</v>
      </c>
      <c r="C45" s="17">
        <v>7.684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0.8</v>
      </c>
      <c r="X45" s="19">
        <v>0.8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>
        <v>6.5118826400000005</v>
      </c>
      <c r="AP45" s="17"/>
      <c r="AQ45" s="17"/>
      <c r="AR45" s="17"/>
      <c r="AS45" s="17">
        <v>6.5118826400000005</v>
      </c>
    </row>
    <row r="46" spans="1:45" s="15" customFormat="1" ht="12.75">
      <c r="A46" s="31" t="s">
        <v>35</v>
      </c>
      <c r="B46" s="30" t="s">
        <v>34</v>
      </c>
      <c r="C46" s="17">
        <v>7.684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0.8</v>
      </c>
      <c r="X46" s="19">
        <v>0.8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>
        <v>6.5118826400000005</v>
      </c>
      <c r="AP46" s="17"/>
      <c r="AQ46" s="17"/>
      <c r="AR46" s="17"/>
      <c r="AS46" s="17">
        <v>6.5118826400000005</v>
      </c>
    </row>
    <row r="47" spans="1:45" s="15" customFormat="1" ht="12.75">
      <c r="A47" s="31" t="s">
        <v>33</v>
      </c>
      <c r="B47" s="30" t="s">
        <v>32</v>
      </c>
      <c r="C47" s="17">
        <v>7.872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>
        <v>1.26</v>
      </c>
      <c r="X47" s="20">
        <v>1.26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>
        <v>6.67120512</v>
      </c>
      <c r="AP47" s="17"/>
      <c r="AQ47" s="17"/>
      <c r="AR47" s="17"/>
      <c r="AS47" s="17">
        <v>6.67120512</v>
      </c>
    </row>
    <row r="48" spans="1:45" s="15" customFormat="1" ht="12.75">
      <c r="A48" s="31" t="s">
        <v>31</v>
      </c>
      <c r="B48" s="30" t="s">
        <v>30</v>
      </c>
      <c r="C48" s="27">
        <v>9.23</v>
      </c>
      <c r="D48" s="20"/>
      <c r="E48" s="20"/>
      <c r="F48" s="20"/>
      <c r="G48" s="20">
        <v>0.8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>
        <v>0.8</v>
      </c>
      <c r="Y48" s="17">
        <v>9.23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7">
        <v>9.23</v>
      </c>
    </row>
    <row r="49" spans="1:45" s="15" customFormat="1" ht="12.75">
      <c r="A49" s="31" t="s">
        <v>29</v>
      </c>
      <c r="B49" s="30" t="s">
        <v>28</v>
      </c>
      <c r="C49" s="35">
        <v>7.68424244</v>
      </c>
      <c r="D49" s="20"/>
      <c r="E49" s="20"/>
      <c r="F49" s="20"/>
      <c r="G49" s="36">
        <v>0.8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36">
        <v>0.8</v>
      </c>
      <c r="Y49" s="17">
        <v>7.68424244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35">
        <v>7.68424244</v>
      </c>
    </row>
    <row r="50" spans="1:45" s="15" customFormat="1" ht="12.75">
      <c r="A50" s="31" t="s">
        <v>27</v>
      </c>
      <c r="B50" s="30" t="s">
        <v>26</v>
      </c>
      <c r="C50" s="35">
        <v>7.68424244</v>
      </c>
      <c r="D50" s="20"/>
      <c r="E50" s="20"/>
      <c r="F50" s="20"/>
      <c r="G50" s="36">
        <v>0.8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36">
        <v>0.8</v>
      </c>
      <c r="Y50" s="17">
        <v>7.68424244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35">
        <v>7.68424244</v>
      </c>
    </row>
    <row r="51" spans="1:45" s="15" customFormat="1" ht="12.75">
      <c r="A51" s="31" t="s">
        <v>25</v>
      </c>
      <c r="B51" s="30" t="s">
        <v>24</v>
      </c>
      <c r="C51" s="35">
        <v>7.68424244</v>
      </c>
      <c r="D51" s="20"/>
      <c r="E51" s="20"/>
      <c r="F51" s="20"/>
      <c r="G51" s="36">
        <v>0.8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36">
        <v>0.8</v>
      </c>
      <c r="Y51" s="17">
        <v>7.68424244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35">
        <v>7.68424244</v>
      </c>
    </row>
    <row r="52" spans="1:45" s="15" customFormat="1" ht="12.75">
      <c r="A52" s="31" t="s">
        <v>23</v>
      </c>
      <c r="B52" s="30" t="s">
        <v>22</v>
      </c>
      <c r="C52" s="35">
        <v>7.68424244</v>
      </c>
      <c r="D52" s="20"/>
      <c r="E52" s="20"/>
      <c r="F52" s="20"/>
      <c r="G52" s="20"/>
      <c r="H52" s="20"/>
      <c r="I52" s="20"/>
      <c r="J52" s="20"/>
      <c r="K52" s="36">
        <v>0.8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36">
        <v>0.8</v>
      </c>
      <c r="Y52" s="17"/>
      <c r="Z52" s="17"/>
      <c r="AA52" s="17"/>
      <c r="AB52" s="17"/>
      <c r="AC52" s="17">
        <v>6.5120880982024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35">
        <v>6.5120880982024</v>
      </c>
    </row>
    <row r="53" spans="1:45" s="15" customFormat="1" ht="12.75">
      <c r="A53" s="31" t="s">
        <v>21</v>
      </c>
      <c r="B53" s="30" t="s">
        <v>20</v>
      </c>
      <c r="C53" s="35">
        <v>7.68424244</v>
      </c>
      <c r="D53" s="20"/>
      <c r="E53" s="20"/>
      <c r="F53" s="20"/>
      <c r="G53" s="20"/>
      <c r="H53" s="20"/>
      <c r="I53" s="20"/>
      <c r="J53" s="20"/>
      <c r="K53" s="36">
        <v>0.8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36">
        <v>0.8</v>
      </c>
      <c r="Y53" s="17"/>
      <c r="Z53" s="17"/>
      <c r="AA53" s="17"/>
      <c r="AB53" s="17"/>
      <c r="AC53" s="17">
        <v>6.5120880982024</v>
      </c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35">
        <v>6.5120880982024</v>
      </c>
    </row>
    <row r="54" spans="1:45" s="15" customFormat="1" ht="12.75">
      <c r="A54" s="31" t="s">
        <v>19</v>
      </c>
      <c r="B54" s="30" t="s">
        <v>18</v>
      </c>
      <c r="C54" s="35">
        <v>7.68424244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>
        <v>0.8</v>
      </c>
      <c r="P54" s="20"/>
      <c r="Q54" s="20"/>
      <c r="R54" s="20"/>
      <c r="S54" s="20"/>
      <c r="T54" s="20"/>
      <c r="U54" s="20"/>
      <c r="V54" s="20"/>
      <c r="W54" s="20"/>
      <c r="X54" s="19">
        <v>0.8</v>
      </c>
      <c r="Y54" s="17"/>
      <c r="Z54" s="17"/>
      <c r="AA54" s="17"/>
      <c r="AB54" s="17"/>
      <c r="AC54" s="17"/>
      <c r="AD54" s="17"/>
      <c r="AE54" s="17"/>
      <c r="AF54" s="17"/>
      <c r="AG54" s="17">
        <v>6.512011255778001</v>
      </c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35">
        <v>6.512011255778001</v>
      </c>
    </row>
    <row r="55" spans="1:45" s="15" customFormat="1" ht="12.75">
      <c r="A55" s="31" t="s">
        <v>17</v>
      </c>
      <c r="B55" s="30" t="s">
        <v>16</v>
      </c>
      <c r="C55" s="35">
        <v>7.68424244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>
        <v>0.8</v>
      </c>
      <c r="P55" s="20"/>
      <c r="Q55" s="20"/>
      <c r="R55" s="20"/>
      <c r="S55" s="20"/>
      <c r="T55" s="20"/>
      <c r="U55" s="20"/>
      <c r="V55" s="20"/>
      <c r="W55" s="20"/>
      <c r="X55" s="19">
        <v>0.8</v>
      </c>
      <c r="Y55" s="17"/>
      <c r="Z55" s="17"/>
      <c r="AA55" s="17"/>
      <c r="AB55" s="17"/>
      <c r="AC55" s="17"/>
      <c r="AD55" s="17"/>
      <c r="AE55" s="17"/>
      <c r="AF55" s="17"/>
      <c r="AG55" s="17">
        <v>6.512011255778001</v>
      </c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35">
        <v>6.512011255778001</v>
      </c>
    </row>
    <row r="56" spans="1:45" s="15" customFormat="1" ht="12.75">
      <c r="A56" s="31" t="s">
        <v>15</v>
      </c>
      <c r="B56" s="30" t="s">
        <v>14</v>
      </c>
      <c r="C56" s="27">
        <v>7.684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/>
      <c r="P56" s="20"/>
      <c r="Q56" s="20"/>
      <c r="R56" s="20"/>
      <c r="S56" s="29">
        <v>0.8</v>
      </c>
      <c r="T56" s="20"/>
      <c r="U56" s="20"/>
      <c r="V56" s="20"/>
      <c r="W56" s="20"/>
      <c r="X56" s="29">
        <v>0.8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>
        <v>6.5118058</v>
      </c>
      <c r="AL56" s="17"/>
      <c r="AM56" s="17"/>
      <c r="AN56" s="17"/>
      <c r="AO56" s="17"/>
      <c r="AP56" s="17"/>
      <c r="AQ56" s="17"/>
      <c r="AR56" s="17"/>
      <c r="AS56" s="27">
        <v>6.5118058</v>
      </c>
    </row>
    <row r="57" spans="1:45" s="15" customFormat="1" ht="12.75">
      <c r="A57" s="31" t="s">
        <v>13</v>
      </c>
      <c r="B57" s="30" t="s">
        <v>12</v>
      </c>
      <c r="C57" s="20">
        <v>7.684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9">
        <v>0.8</v>
      </c>
      <c r="X57" s="29">
        <v>0.8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34">
        <v>6.5118826400000005</v>
      </c>
      <c r="AP57" s="17"/>
      <c r="AQ57" s="17"/>
      <c r="AR57" s="17"/>
      <c r="AS57" s="20">
        <v>6.5118826400000005</v>
      </c>
    </row>
    <row r="58" spans="1:45" s="15" customFormat="1" ht="12.75">
      <c r="A58" s="26" t="s">
        <v>11</v>
      </c>
      <c r="B58" s="33" t="s">
        <v>10</v>
      </c>
      <c r="C58" s="18">
        <f>SUM(C59:C61)</f>
        <v>16.285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18">
        <f>SUM(Y59:Y61)</f>
        <v>0</v>
      </c>
      <c r="Z58" s="17"/>
      <c r="AA58" s="17"/>
      <c r="AB58" s="17"/>
      <c r="AC58" s="18">
        <f>SUM(AC59:AC61)</f>
        <v>0</v>
      </c>
      <c r="AD58" s="17"/>
      <c r="AE58" s="17"/>
      <c r="AF58" s="17"/>
      <c r="AG58" s="18">
        <f>SUM(AG59:AG61)</f>
        <v>6.43299295</v>
      </c>
      <c r="AH58" s="17"/>
      <c r="AI58" s="17"/>
      <c r="AJ58" s="17"/>
      <c r="AK58" s="18">
        <f>SUM(AK59:AK61)</f>
        <v>7.367730300000001</v>
      </c>
      <c r="AL58" s="17"/>
      <c r="AM58" s="17"/>
      <c r="AN58" s="17"/>
      <c r="AO58" s="18">
        <f>SUM(AO59:AO61)</f>
        <v>12.902578499999999</v>
      </c>
      <c r="AP58" s="17"/>
      <c r="AQ58" s="17"/>
      <c r="AR58" s="17"/>
      <c r="AS58" s="18">
        <f>SUM(AS59:AS61)</f>
        <v>26.70330175</v>
      </c>
    </row>
    <row r="59" spans="1:45" s="15" customFormat="1" ht="25.5">
      <c r="A59" s="31" t="s">
        <v>9</v>
      </c>
      <c r="B59" s="30" t="s">
        <v>8</v>
      </c>
      <c r="C59" s="27">
        <v>7.591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8"/>
      <c r="Z59" s="17"/>
      <c r="AA59" s="17"/>
      <c r="AB59" s="17"/>
      <c r="AC59" s="28"/>
      <c r="AD59" s="17"/>
      <c r="AE59" s="17"/>
      <c r="AF59" s="17"/>
      <c r="AG59" s="28">
        <v>6.43299295</v>
      </c>
      <c r="AH59" s="17"/>
      <c r="AI59" s="17"/>
      <c r="AJ59" s="17"/>
      <c r="AK59" s="28"/>
      <c r="AL59" s="17"/>
      <c r="AM59" s="17"/>
      <c r="AN59" s="17"/>
      <c r="AO59" s="17">
        <v>0</v>
      </c>
      <c r="AP59" s="17"/>
      <c r="AQ59" s="17"/>
      <c r="AR59" s="17"/>
      <c r="AS59" s="27">
        <v>6.43299295</v>
      </c>
    </row>
    <row r="60" spans="1:45" s="15" customFormat="1" ht="25.5">
      <c r="A60" s="31" t="s">
        <v>7</v>
      </c>
      <c r="B60" s="32" t="s">
        <v>6</v>
      </c>
      <c r="C60" s="28">
        <v>8.694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9" t="s">
        <v>5</v>
      </c>
      <c r="T60" s="20"/>
      <c r="U60" s="20"/>
      <c r="V60" s="20"/>
      <c r="W60" s="20"/>
      <c r="X60" s="29" t="s">
        <v>5</v>
      </c>
      <c r="Y60" s="28"/>
      <c r="Z60" s="17"/>
      <c r="AA60" s="17"/>
      <c r="AB60" s="17"/>
      <c r="AC60" s="28"/>
      <c r="AD60" s="17"/>
      <c r="AE60" s="17"/>
      <c r="AF60" s="17"/>
      <c r="AG60" s="28"/>
      <c r="AH60" s="17"/>
      <c r="AI60" s="17"/>
      <c r="AJ60" s="17"/>
      <c r="AK60" s="28">
        <v>7.367730300000001</v>
      </c>
      <c r="AL60" s="17"/>
      <c r="AM60" s="17"/>
      <c r="AN60" s="17"/>
      <c r="AO60" s="17"/>
      <c r="AP60" s="17"/>
      <c r="AQ60" s="17"/>
      <c r="AR60" s="17"/>
      <c r="AS60" s="28">
        <v>7.367730300000001</v>
      </c>
    </row>
    <row r="61" spans="1:45" s="15" customFormat="1" ht="25.5">
      <c r="A61" s="31" t="s">
        <v>4</v>
      </c>
      <c r="B61" s="30" t="s">
        <v>3</v>
      </c>
      <c r="C61" s="27"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9" t="s">
        <v>2</v>
      </c>
      <c r="X61" s="29" t="s">
        <v>2</v>
      </c>
      <c r="Y61" s="28"/>
      <c r="Z61" s="17"/>
      <c r="AA61" s="17"/>
      <c r="AB61" s="17"/>
      <c r="AC61" s="28"/>
      <c r="AD61" s="17"/>
      <c r="AE61" s="17"/>
      <c r="AF61" s="17"/>
      <c r="AG61" s="28"/>
      <c r="AH61" s="17"/>
      <c r="AI61" s="17"/>
      <c r="AJ61" s="17"/>
      <c r="AK61" s="28"/>
      <c r="AL61" s="17"/>
      <c r="AM61" s="17"/>
      <c r="AN61" s="17"/>
      <c r="AO61" s="27">
        <v>12.902578499999999</v>
      </c>
      <c r="AP61" s="17"/>
      <c r="AQ61" s="17"/>
      <c r="AR61" s="17"/>
      <c r="AS61" s="27">
        <v>12.902578499999999</v>
      </c>
    </row>
    <row r="62" spans="1:45" s="15" customFormat="1" ht="12.75">
      <c r="A62" s="26"/>
      <c r="B62" s="25" t="s">
        <v>1</v>
      </c>
      <c r="C62" s="16">
        <v>374.7208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>
        <v>0</v>
      </c>
      <c r="X62" s="19">
        <v>0</v>
      </c>
      <c r="Y62" s="24">
        <f>Y15</f>
        <v>46.88372732</v>
      </c>
      <c r="Z62" s="17"/>
      <c r="AA62" s="17"/>
      <c r="AB62" s="17"/>
      <c r="AC62" s="23">
        <f>AC15</f>
        <v>88.4218449364048</v>
      </c>
      <c r="AD62" s="17"/>
      <c r="AE62" s="17"/>
      <c r="AF62" s="17"/>
      <c r="AG62" s="23">
        <f>AG15</f>
        <v>64.494429701556</v>
      </c>
      <c r="AH62" s="17"/>
      <c r="AI62" s="17"/>
      <c r="AJ62" s="17"/>
      <c r="AK62" s="23">
        <f>AK15</f>
        <v>88.08953497</v>
      </c>
      <c r="AL62" s="17"/>
      <c r="AM62" s="17"/>
      <c r="AN62" s="17"/>
      <c r="AO62" s="23">
        <f>AO15</f>
        <v>103.68588353999999</v>
      </c>
      <c r="AP62" s="17"/>
      <c r="AQ62" s="17"/>
      <c r="AR62" s="17"/>
      <c r="AS62" s="16">
        <f>SUM(Y62:AQ62)</f>
        <v>391.5754204679607</v>
      </c>
    </row>
    <row r="63" spans="1:45" s="15" customFormat="1" ht="12.75">
      <c r="A63" s="22"/>
      <c r="B63" s="21" t="s">
        <v>0</v>
      </c>
      <c r="C63" s="16">
        <v>374.7208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>
        <v>0</v>
      </c>
      <c r="X63" s="19">
        <v>0</v>
      </c>
      <c r="Y63" s="17">
        <f>Y62</f>
        <v>46.88372732</v>
      </c>
      <c r="Z63" s="17"/>
      <c r="AA63" s="17"/>
      <c r="AB63" s="17"/>
      <c r="AC63" s="18">
        <f>AC62</f>
        <v>88.4218449364048</v>
      </c>
      <c r="AD63" s="17"/>
      <c r="AE63" s="17"/>
      <c r="AF63" s="17"/>
      <c r="AG63" s="18">
        <f>AG62</f>
        <v>64.494429701556</v>
      </c>
      <c r="AH63" s="17"/>
      <c r="AI63" s="17"/>
      <c r="AJ63" s="17"/>
      <c r="AK63" s="18">
        <f>AK62</f>
        <v>88.08953497</v>
      </c>
      <c r="AL63" s="17"/>
      <c r="AM63" s="17"/>
      <c r="AN63" s="17"/>
      <c r="AO63" s="18">
        <f>AO62</f>
        <v>103.68588353999999</v>
      </c>
      <c r="AP63" s="17"/>
      <c r="AQ63" s="17"/>
      <c r="AR63" s="17"/>
      <c r="AS63" s="16">
        <f>AS62</f>
        <v>391.5754204679607</v>
      </c>
    </row>
    <row r="65" spans="1:44" s="1" customFormat="1" ht="15.75">
      <c r="A65" s="12"/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4"/>
      <c r="AP65" s="14"/>
      <c r="AQ65" s="14"/>
      <c r="AR65" s="14"/>
    </row>
    <row r="66" spans="1:44" s="1" customFormat="1" ht="15.75">
      <c r="A66" s="12"/>
      <c r="B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4"/>
      <c r="AP66" s="14"/>
      <c r="AQ66" s="14"/>
      <c r="AR66" s="14"/>
    </row>
    <row r="67" spans="1:44" s="1" customFormat="1" ht="15.75">
      <c r="A67" s="12"/>
      <c r="B67" s="1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4"/>
      <c r="AP67" s="14"/>
      <c r="AQ67" s="14"/>
      <c r="AR67" s="14"/>
    </row>
    <row r="68" spans="1:44" s="1" customFormat="1" ht="25.5" customHeight="1">
      <c r="A68" s="12"/>
      <c r="B68" s="1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2"/>
      <c r="AP68" s="12"/>
      <c r="AQ68" s="12"/>
      <c r="AR68" s="12"/>
    </row>
    <row r="69" spans="1:44" s="1" customFormat="1" ht="15.75">
      <c r="A69" s="1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1"/>
      <c r="AP69" s="11"/>
      <c r="AQ69" s="11"/>
      <c r="AR69" s="11"/>
    </row>
    <row r="70" spans="1:44" s="1" customFormat="1" ht="15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9"/>
      <c r="AP70" s="9"/>
      <c r="AQ70" s="9"/>
      <c r="AR70" s="9"/>
    </row>
    <row r="71" spans="1:44" s="1" customFormat="1" ht="15.7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s="1" customFormat="1" ht="15.75">
      <c r="A72" s="4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1" customFormat="1" ht="15" customHeight="1">
      <c r="A73" s="2"/>
      <c r="B73" s="6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3"/>
      <c r="AP73" s="3"/>
      <c r="AQ73" s="3"/>
      <c r="AR73" s="3"/>
    </row>
    <row r="74" spans="1:44" s="1" customFormat="1" ht="15.7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3"/>
      <c r="AP74" s="3"/>
      <c r="AQ74" s="3"/>
      <c r="AR74" s="3"/>
    </row>
    <row r="75" spans="1:44" s="1" customFormat="1" ht="15" customHeight="1">
      <c r="A75" s="4"/>
      <c r="B75" s="6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2"/>
      <c r="AP75" s="2"/>
      <c r="AQ75" s="2"/>
      <c r="AR75" s="2"/>
    </row>
    <row r="76" spans="1:44" s="1" customFormat="1" ht="15.75">
      <c r="A76" s="4"/>
      <c r="B76" s="6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2"/>
      <c r="AP76" s="2"/>
      <c r="AQ76" s="2"/>
      <c r="AR76" s="2"/>
    </row>
    <row r="77" spans="1:44" s="1" customFormat="1" ht="15.7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1" customFormat="1" ht="15.7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1" customFormat="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3"/>
      <c r="AP79" s="3"/>
      <c r="AQ79" s="3"/>
      <c r="AR79" s="3"/>
    </row>
  </sheetData>
  <sheetProtection selectLockedCells="1" selectUnlockedCells="1"/>
  <autoFilter ref="G1:G79"/>
  <mergeCells count="32">
    <mergeCell ref="A6:AS6"/>
    <mergeCell ref="D9:X9"/>
    <mergeCell ref="Y9:AS9"/>
    <mergeCell ref="T11:W11"/>
    <mergeCell ref="P11:S11"/>
    <mergeCell ref="B76:C76"/>
    <mergeCell ref="C9:C10"/>
    <mergeCell ref="B9:B12"/>
    <mergeCell ref="A9:A12"/>
    <mergeCell ref="C11:C12"/>
    <mergeCell ref="H10:K10"/>
    <mergeCell ref="H11:K11"/>
    <mergeCell ref="AO10:AR10"/>
    <mergeCell ref="AO11:AR11"/>
    <mergeCell ref="B73:C73"/>
    <mergeCell ref="B75:C75"/>
    <mergeCell ref="Y10:AB10"/>
    <mergeCell ref="Y11:AB11"/>
    <mergeCell ref="D11:G11"/>
    <mergeCell ref="D10:G10"/>
    <mergeCell ref="P10:S10"/>
    <mergeCell ref="T10:W10"/>
    <mergeCell ref="L11:O11"/>
    <mergeCell ref="L10:O10"/>
    <mergeCell ref="AC10:AF10"/>
    <mergeCell ref="AC11:AF11"/>
    <mergeCell ref="AS11:AS12"/>
    <mergeCell ref="X11:X12"/>
    <mergeCell ref="AG10:AJ10"/>
    <mergeCell ref="AG11:AJ11"/>
    <mergeCell ref="AK10:AN10"/>
    <mergeCell ref="AK11:AN11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8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Лайвина-юс</dc:creator>
  <cp:keywords/>
  <dc:description/>
  <cp:lastModifiedBy>Лайвина-юс</cp:lastModifiedBy>
  <dcterms:created xsi:type="dcterms:W3CDTF">2015-01-12T08:10:02Z</dcterms:created>
  <dcterms:modified xsi:type="dcterms:W3CDTF">2015-01-12T08:11:06Z</dcterms:modified>
  <cp:category/>
  <cp:version/>
  <cp:contentType/>
  <cp:contentStatus/>
</cp:coreProperties>
</file>