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пр.Советской Армии 43" sheetId="1" r:id="rId1"/>
  </sheets>
  <calcPr calcId="125725" refMode="R1C1"/>
</workbook>
</file>

<file path=xl/calcChain.xml><?xml version="1.0" encoding="utf-8"?>
<calcChain xmlns="http://schemas.openxmlformats.org/spreadsheetml/2006/main">
  <c r="G54" i="1"/>
  <c r="G53"/>
  <c r="G52"/>
  <c r="F14"/>
  <c r="F13"/>
  <c r="F11"/>
  <c r="F12"/>
  <c r="C31"/>
  <c r="D45" s="1"/>
  <c r="D44"/>
  <c r="D54"/>
  <c r="C54"/>
  <c r="E53"/>
  <c r="E52"/>
  <c r="E54" s="1"/>
  <c r="C45"/>
  <c r="C44"/>
  <c r="C46" s="1"/>
  <c r="C40"/>
  <c r="E14"/>
  <c r="D14"/>
  <c r="D46" l="1"/>
  <c r="E45"/>
  <c r="E44"/>
  <c r="E46" l="1"/>
</calcChain>
</file>

<file path=xl/sharedStrings.xml><?xml version="1.0" encoding="utf-8"?>
<sst xmlns="http://schemas.openxmlformats.org/spreadsheetml/2006/main" count="97" uniqueCount="63">
  <si>
    <t>ООО "УК "Пионер"</t>
  </si>
  <si>
    <t>Отчет о стоимости выполненных работ по содержанию и текущему ремонту общего имущества жилого дома за 2013 год</t>
  </si>
  <si>
    <r>
      <t xml:space="preserve">по адресу: </t>
    </r>
    <r>
      <rPr>
        <b/>
        <i/>
        <sz val="14"/>
        <color indexed="8"/>
        <rFont val="Times New Roman"/>
        <family val="1"/>
        <charset val="204"/>
      </rPr>
      <t>пр.Советской Армии 43.</t>
    </r>
  </si>
  <si>
    <t>Общая полезная  площадь помещений  м2</t>
  </si>
  <si>
    <t>м2</t>
  </si>
  <si>
    <t>Площадь подвала</t>
  </si>
  <si>
    <t xml:space="preserve"> Поступление денежных средств на лицевой счет дома  ( приход)</t>
  </si>
  <si>
    <t>Наименование платежа</t>
  </si>
  <si>
    <t>Задолженность населения  на начало периода ( руб.)</t>
  </si>
  <si>
    <t>Начислено, руб.</t>
  </si>
  <si>
    <t>Оплачено, руб.</t>
  </si>
  <si>
    <t>Задолженность населения за конец периода руб.</t>
  </si>
  <si>
    <t>Ремонт жилья</t>
  </si>
  <si>
    <t>Содержание жилья</t>
  </si>
  <si>
    <t>Вывоз мусора</t>
  </si>
  <si>
    <t>Итого:</t>
  </si>
  <si>
    <t>Списание денежных средств с лицевого счета дома  ( расход)</t>
  </si>
  <si>
    <t>Статья затрат</t>
  </si>
  <si>
    <t>Сумма, руб.</t>
  </si>
  <si>
    <t xml:space="preserve">Наименование организации-исполнителя </t>
  </si>
  <si>
    <t>Основание для списания денежных средств</t>
  </si>
  <si>
    <t>Содержание инженерного оборудования</t>
  </si>
  <si>
    <t xml:space="preserve">ООО "УК "Пионер" </t>
  </si>
  <si>
    <t>Договор обслуживания.</t>
  </si>
  <si>
    <t>Содержание строительных конструкций</t>
  </si>
  <si>
    <t xml:space="preserve">Паспортный стол, начисление платежей </t>
  </si>
  <si>
    <t>ООО "ГЦРКП"</t>
  </si>
  <si>
    <t>Договор обслуживания</t>
  </si>
  <si>
    <t>Дератизация, дезинсекция</t>
  </si>
  <si>
    <t>Обслуживание мусорных контейнеров</t>
  </si>
  <si>
    <t>ООО "Сороежка"</t>
  </si>
  <si>
    <t xml:space="preserve">Аварийно-Диспетчерское обслуживание </t>
  </si>
  <si>
    <t>ИП Карпинский В.</t>
  </si>
  <si>
    <t>Санитарное содержание МОП</t>
  </si>
  <si>
    <t xml:space="preserve">Вывоз и утилизация КГО </t>
  </si>
  <si>
    <t>ООО "УК "Пионер" ООО "ЭкоЛэнд"</t>
  </si>
  <si>
    <t>Услуги СД</t>
  </si>
  <si>
    <t>Коростелева О.Г.</t>
  </si>
  <si>
    <t>Услуги управления</t>
  </si>
  <si>
    <t>Чистка дороги</t>
  </si>
  <si>
    <t>Заделка межпанельных швов и балконной плиты</t>
  </si>
  <si>
    <t>ООО "Ампир"</t>
  </si>
  <si>
    <t xml:space="preserve">Договор </t>
  </si>
  <si>
    <t>Ремонт внутридомового электротехнического   оборудования</t>
  </si>
  <si>
    <t>Ремонт внутридомового инженерного оборудования</t>
  </si>
  <si>
    <t>Ремонт лестницы</t>
  </si>
  <si>
    <t xml:space="preserve">Изготовление контейнерной площадки </t>
  </si>
  <si>
    <t xml:space="preserve">Ремонт дороги </t>
  </si>
  <si>
    <t>Изготовление лавочек</t>
  </si>
  <si>
    <t xml:space="preserve">Свод по услугам за 2013 год </t>
  </si>
  <si>
    <t xml:space="preserve">Поступило (в руб.) </t>
  </si>
  <si>
    <t>Израсходовано ( в руб.)</t>
  </si>
  <si>
    <t>Итого остаток денежных средств  (в руб.)</t>
  </si>
  <si>
    <t xml:space="preserve">Ремонт МОП </t>
  </si>
  <si>
    <t>Свод за 2012-2013 г.г.</t>
  </si>
  <si>
    <t>Сальдо на 31.12.12</t>
  </si>
  <si>
    <t>Сальдо на 31.12.13</t>
  </si>
  <si>
    <t xml:space="preserve">Гл.бухгалтер </t>
  </si>
  <si>
    <t>Печенкина О.В.</t>
  </si>
  <si>
    <t>ФБУЗ "Дезинфекц. Станция г.Кемерово</t>
  </si>
  <si>
    <t>Протокол от 01.09.2012г.</t>
  </si>
  <si>
    <t xml:space="preserve">Итого остаток денежных средств  (в руб.)на лицевом счете дома </t>
  </si>
  <si>
    <t>Долг за собственниками</t>
  </si>
</sst>
</file>

<file path=xl/styles.xml><?xml version="1.0" encoding="utf-8"?>
<styleSheet xmlns="http://schemas.openxmlformats.org/spreadsheetml/2006/main">
  <fonts count="23">
    <font>
      <sz val="11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u/>
      <sz val="12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wrapText="1"/>
    </xf>
    <xf numFmtId="0" fontId="6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2" fontId="10" fillId="0" borderId="1" xfId="0" applyNumberFormat="1" applyFont="1" applyBorder="1" applyAlignment="1">
      <alignment wrapText="1"/>
    </xf>
    <xf numFmtId="0" fontId="11" fillId="0" borderId="1" xfId="0" applyFont="1" applyFill="1" applyBorder="1"/>
    <xf numFmtId="0" fontId="12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9" fillId="0" borderId="1" xfId="0" applyFont="1" applyBorder="1"/>
    <xf numFmtId="2" fontId="9" fillId="0" borderId="1" xfId="0" applyNumberFormat="1" applyFont="1" applyBorder="1"/>
    <xf numFmtId="0" fontId="14" fillId="0" borderId="1" xfId="0" applyNumberFormat="1" applyFont="1" applyFill="1" applyBorder="1" applyAlignment="1" applyProtection="1">
      <alignment horizontal="left" vertical="top"/>
    </xf>
    <xf numFmtId="0" fontId="14" fillId="0" borderId="1" xfId="0" applyNumberFormat="1" applyFont="1" applyFill="1" applyBorder="1" applyAlignment="1" applyProtection="1">
      <alignment horizontal="center" vertical="top" wrapText="1"/>
    </xf>
    <xf numFmtId="0" fontId="16" fillId="0" borderId="2" xfId="0" applyNumberFormat="1" applyFont="1" applyFill="1" applyBorder="1" applyAlignment="1" applyProtection="1">
      <alignment horizontal="left" vertical="top"/>
    </xf>
    <xf numFmtId="0" fontId="15" fillId="0" borderId="4" xfId="0" applyFont="1" applyBorder="1" applyAlignment="1">
      <alignment horizontal="left" vertical="top"/>
    </xf>
    <xf numFmtId="0" fontId="14" fillId="0" borderId="2" xfId="0" applyNumberFormat="1" applyFont="1" applyFill="1" applyBorder="1" applyAlignment="1" applyProtection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4" fillId="0" borderId="2" xfId="0" applyNumberFormat="1" applyFont="1" applyFill="1" applyBorder="1" applyAlignment="1" applyProtection="1">
      <alignment horizontal="left" vertical="top" wrapText="1"/>
    </xf>
    <xf numFmtId="2" fontId="17" fillId="0" borderId="1" xfId="0" applyNumberFormat="1" applyFont="1" applyFill="1" applyBorder="1" applyAlignment="1" applyProtection="1">
      <alignment horizontal="right"/>
    </xf>
    <xf numFmtId="0" fontId="9" fillId="0" borderId="1" xfId="0" applyNumberFormat="1" applyFont="1" applyBorder="1" applyAlignment="1">
      <alignment horizontal="center"/>
    </xf>
    <xf numFmtId="0" fontId="14" fillId="0" borderId="2" xfId="0" applyNumberFormat="1" applyFont="1" applyFill="1" applyBorder="1" applyAlignment="1" applyProtection="1">
      <alignment horizontal="left" wrapText="1"/>
    </xf>
    <xf numFmtId="0" fontId="15" fillId="0" borderId="4" xfId="0" applyFont="1" applyBorder="1" applyAlignment="1">
      <alignment horizontal="left" wrapText="1"/>
    </xf>
    <xf numFmtId="0" fontId="9" fillId="0" borderId="1" xfId="0" applyNumberFormat="1" applyFont="1" applyBorder="1" applyAlignment="1">
      <alignment horizontal="center" wrapText="1"/>
    </xf>
    <xf numFmtId="0" fontId="0" fillId="0" borderId="3" xfId="0" applyBorder="1" applyAlignment="1">
      <alignment horizontal="left" vertical="top"/>
    </xf>
    <xf numFmtId="2" fontId="10" fillId="0" borderId="1" xfId="0" applyNumberFormat="1" applyFont="1" applyBorder="1" applyAlignment="1">
      <alignment horizontal="right"/>
    </xf>
    <xf numFmtId="0" fontId="8" fillId="0" borderId="2" xfId="0" applyNumberFormat="1" applyFont="1" applyBorder="1" applyAlignment="1">
      <alignment horizontal="center" wrapText="1"/>
    </xf>
    <xf numFmtId="0" fontId="18" fillId="0" borderId="3" xfId="0" applyFont="1" applyBorder="1" applyAlignment="1">
      <alignment horizontal="center" wrapText="1"/>
    </xf>
    <xf numFmtId="0" fontId="18" fillId="0" borderId="4" xfId="0" applyFont="1" applyBorder="1" applyAlignment="1">
      <alignment horizontal="center" wrapText="1"/>
    </xf>
    <xf numFmtId="2" fontId="14" fillId="0" borderId="1" xfId="0" applyNumberFormat="1" applyFont="1" applyFill="1" applyBorder="1" applyAlignment="1" applyProtection="1">
      <alignment horizontal="right" wrapText="1"/>
    </xf>
    <xf numFmtId="0" fontId="20" fillId="0" borderId="1" xfId="0" applyNumberFormat="1" applyFont="1" applyFill="1" applyBorder="1" applyAlignment="1" applyProtection="1">
      <alignment horizontal="center"/>
    </xf>
    <xf numFmtId="0" fontId="18" fillId="0" borderId="3" xfId="0" applyFont="1" applyBorder="1" applyAlignment="1">
      <alignment horizontal="left" vertical="top"/>
    </xf>
    <xf numFmtId="0" fontId="20" fillId="0" borderId="4" xfId="0" applyNumberFormat="1" applyFont="1" applyFill="1" applyBorder="1" applyAlignment="1" applyProtection="1">
      <alignment horizontal="center"/>
    </xf>
    <xf numFmtId="0" fontId="21" fillId="0" borderId="3" xfId="0" applyFont="1" applyBorder="1" applyAlignment="1">
      <alignment horizontal="left" vertical="top"/>
    </xf>
    <xf numFmtId="0" fontId="14" fillId="0" borderId="2" xfId="0" applyNumberFormat="1" applyFont="1" applyFill="1" applyBorder="1" applyAlignment="1" applyProtection="1">
      <alignment horizontal="left" vertical="top"/>
    </xf>
    <xf numFmtId="2" fontId="4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left" vertical="top"/>
    </xf>
    <xf numFmtId="2" fontId="2" fillId="0" borderId="0" xfId="0" applyNumberFormat="1" applyFont="1"/>
    <xf numFmtId="0" fontId="22" fillId="0" borderId="1" xfId="0" applyFont="1" applyBorder="1"/>
    <xf numFmtId="0" fontId="22" fillId="0" borderId="1" xfId="0" applyFont="1" applyBorder="1" applyAlignment="1">
      <alignment wrapText="1"/>
    </xf>
    <xf numFmtId="2" fontId="22" fillId="0" borderId="1" xfId="0" applyNumberFormat="1" applyFont="1" applyBorder="1" applyAlignment="1">
      <alignment wrapText="1"/>
    </xf>
    <xf numFmtId="2" fontId="22" fillId="0" borderId="1" xfId="0" applyNumberFormat="1" applyFont="1" applyBorder="1"/>
    <xf numFmtId="0" fontId="0" fillId="0" borderId="1" xfId="0" applyBorder="1"/>
    <xf numFmtId="0" fontId="3" fillId="0" borderId="1" xfId="0" applyFont="1" applyBorder="1"/>
    <xf numFmtId="2" fontId="3" fillId="0" borderId="1" xfId="0" applyNumberFormat="1" applyFont="1" applyBorder="1"/>
    <xf numFmtId="0" fontId="8" fillId="0" borderId="2" xfId="0" applyNumberFormat="1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8" fillId="0" borderId="3" xfId="0" applyFont="1" applyBorder="1" applyAlignment="1">
      <alignment horizontal="center" wrapText="1"/>
    </xf>
    <xf numFmtId="0" fontId="18" fillId="0" borderId="4" xfId="0" applyFont="1" applyBorder="1" applyAlignment="1">
      <alignment horizontal="center" wrapText="1"/>
    </xf>
    <xf numFmtId="0" fontId="16" fillId="0" borderId="2" xfId="0" applyNumberFormat="1" applyFont="1" applyFill="1" applyBorder="1" applyAlignment="1" applyProtection="1">
      <alignment horizontal="left" vertical="top" wrapText="1"/>
    </xf>
    <xf numFmtId="0" fontId="19" fillId="0" borderId="4" xfId="0" applyFont="1" applyBorder="1" applyAlignment="1">
      <alignment vertical="top" wrapText="1"/>
    </xf>
    <xf numFmtId="0" fontId="20" fillId="0" borderId="2" xfId="0" applyNumberFormat="1" applyFont="1" applyFill="1" applyBorder="1" applyAlignment="1" applyProtection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4" fillId="0" borderId="2" xfId="0" applyNumberFormat="1" applyFont="1" applyFill="1" applyBorder="1" applyAlignment="1" applyProtection="1">
      <alignment horizontal="left" wrapText="1"/>
    </xf>
    <xf numFmtId="0" fontId="15" fillId="0" borderId="4" xfId="0" applyFont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14" fillId="0" borderId="2" xfId="0" applyNumberFormat="1" applyFont="1" applyFill="1" applyBorder="1" applyAlignment="1" applyProtection="1">
      <alignment horizontal="left"/>
    </xf>
    <xf numFmtId="0" fontId="15" fillId="0" borderId="4" xfId="0" applyFont="1" applyBorder="1" applyAlignment="1">
      <alignment horizontal="left"/>
    </xf>
    <xf numFmtId="2" fontId="9" fillId="0" borderId="2" xfId="0" applyNumberFormat="1" applyFont="1" applyBorder="1" applyAlignment="1"/>
    <xf numFmtId="2" fontId="9" fillId="0" borderId="3" xfId="0" applyNumberFormat="1" applyFont="1" applyBorder="1" applyAlignment="1"/>
    <xf numFmtId="2" fontId="9" fillId="0" borderId="4" xfId="0" applyNumberFormat="1" applyFont="1" applyBorder="1" applyAlignment="1"/>
    <xf numFmtId="0" fontId="13" fillId="0" borderId="5" xfId="0" applyNumberFormat="1" applyFont="1" applyFill="1" applyBorder="1" applyAlignment="1" applyProtection="1">
      <alignment horizontal="center" vertical="top"/>
    </xf>
    <xf numFmtId="0" fontId="0" fillId="0" borderId="0" xfId="0" applyAlignment="1"/>
    <xf numFmtId="0" fontId="14" fillId="0" borderId="6" xfId="0" applyNumberFormat="1" applyFont="1" applyFill="1" applyBorder="1" applyAlignment="1" applyProtection="1">
      <alignment horizontal="center" vertical="top"/>
    </xf>
    <xf numFmtId="0" fontId="0" fillId="0" borderId="7" xfId="0" applyBorder="1" applyAlignment="1"/>
    <xf numFmtId="0" fontId="14" fillId="0" borderId="2" xfId="0" applyNumberFormat="1" applyFont="1" applyFill="1" applyBorder="1" applyAlignment="1" applyProtection="1">
      <alignment horizontal="left" vertical="top"/>
    </xf>
    <xf numFmtId="0" fontId="15" fillId="0" borderId="4" xfId="0" applyFont="1" applyBorder="1" applyAlignment="1">
      <alignment horizontal="left" vertical="top"/>
    </xf>
    <xf numFmtId="0" fontId="14" fillId="0" borderId="2" xfId="0" applyNumberFormat="1" applyFont="1" applyFill="1" applyBorder="1" applyAlignment="1" applyProtection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0" borderId="2" xfId="0" applyFont="1" applyBorder="1" applyAlignment="1"/>
    <xf numFmtId="0" fontId="0" fillId="0" borderId="3" xfId="0" applyBorder="1" applyAlignment="1"/>
    <xf numFmtId="0" fontId="0" fillId="0" borderId="4" xfId="0" applyBorder="1" applyAlignment="1"/>
    <xf numFmtId="0" fontId="1" fillId="0" borderId="0" xfId="0" applyFont="1" applyAlignment="1"/>
    <xf numFmtId="0" fontId="11" fillId="0" borderId="2" xfId="0" applyFont="1" applyBorder="1" applyAlignment="1">
      <alignment wrapText="1"/>
    </xf>
    <xf numFmtId="0" fontId="12" fillId="0" borderId="3" xfId="0" applyFont="1" applyBorder="1" applyAlignment="1"/>
    <xf numFmtId="0" fontId="12" fillId="0" borderId="4" xfId="0" applyFont="1" applyBorder="1" applyAlignment="1"/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2" fontId="3" fillId="0" borderId="2" xfId="0" applyNumberFormat="1" applyFont="1" applyBorder="1" applyAlignment="1"/>
    <xf numFmtId="0" fontId="3" fillId="0" borderId="4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7"/>
  <sheetViews>
    <sheetView tabSelected="1" zoomScaleNormal="70" workbookViewId="0">
      <selection activeCell="O10" sqref="O10"/>
    </sheetView>
  </sheetViews>
  <sheetFormatPr defaultRowHeight="15"/>
  <cols>
    <col min="1" max="1" width="22.7109375" customWidth="1"/>
    <col min="2" max="2" width="9.140625" hidden="1" customWidth="1"/>
    <col min="3" max="3" width="11.7109375" customWidth="1"/>
    <col min="4" max="4" width="21.85546875" customWidth="1"/>
    <col min="5" max="5" width="19.7109375" customWidth="1"/>
    <col min="6" max="6" width="2.42578125" hidden="1" customWidth="1"/>
    <col min="7" max="7" width="5.85546875" customWidth="1"/>
    <col min="8" max="8" width="11.140625" customWidth="1"/>
  </cols>
  <sheetData>
    <row r="1" spans="1:14" ht="19.5" customHeight="1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</row>
    <row r="2" spans="1:14" ht="30" customHeight="1">
      <c r="A2" s="76" t="s">
        <v>1</v>
      </c>
      <c r="B2" s="76"/>
      <c r="C2" s="76"/>
      <c r="D2" s="76"/>
      <c r="E2" s="76"/>
      <c r="F2" s="77"/>
      <c r="G2" s="77"/>
      <c r="H2" s="77"/>
      <c r="I2" s="4"/>
      <c r="J2" s="4"/>
      <c r="K2" s="4"/>
      <c r="L2" s="5"/>
      <c r="M2" s="5"/>
      <c r="N2" s="5"/>
    </row>
    <row r="3" spans="1:14" ht="17.25">
      <c r="A3" s="76" t="s">
        <v>2</v>
      </c>
      <c r="B3" s="78"/>
      <c r="C3" s="78"/>
      <c r="D3" s="78"/>
      <c r="E3" s="78"/>
      <c r="F3" s="78"/>
      <c r="G3" s="78"/>
      <c r="H3" s="78"/>
      <c r="I3" s="78"/>
      <c r="J3" s="78"/>
      <c r="K3" s="78"/>
    </row>
    <row r="4" spans="1:14" ht="6" customHeight="1"/>
    <row r="5" spans="1:14" hidden="1"/>
    <row r="6" spans="1:14" hidden="1"/>
    <row r="7" spans="1:14" ht="26.25">
      <c r="A7" s="6" t="s">
        <v>3</v>
      </c>
      <c r="B7" s="7" t="s">
        <v>4</v>
      </c>
      <c r="C7" s="8">
        <v>7580.1</v>
      </c>
      <c r="D7" s="79" t="s">
        <v>5</v>
      </c>
      <c r="E7" s="80"/>
      <c r="F7" s="81"/>
      <c r="G7" s="6" t="s">
        <v>4</v>
      </c>
      <c r="H7" s="8">
        <v>2022.6</v>
      </c>
    </row>
    <row r="8" spans="1:14" ht="5.25" customHeight="1"/>
    <row r="9" spans="1:14" ht="18" customHeight="1">
      <c r="A9" s="82" t="s">
        <v>6</v>
      </c>
      <c r="B9" s="82"/>
      <c r="C9" s="82"/>
      <c r="D9" s="82"/>
      <c r="E9" s="82"/>
      <c r="F9" s="82"/>
      <c r="G9" s="82"/>
      <c r="H9" s="82"/>
    </row>
    <row r="10" spans="1:14" ht="47.25" customHeight="1">
      <c r="A10" s="9" t="s">
        <v>7</v>
      </c>
      <c r="B10" s="10"/>
      <c r="C10" s="11" t="s">
        <v>8</v>
      </c>
      <c r="D10" s="12" t="s">
        <v>9</v>
      </c>
      <c r="E10" s="12" t="s">
        <v>10</v>
      </c>
      <c r="F10" s="83" t="s">
        <v>11</v>
      </c>
      <c r="G10" s="84"/>
      <c r="H10" s="85"/>
    </row>
    <row r="11" spans="1:14">
      <c r="A11" s="13" t="s">
        <v>12</v>
      </c>
      <c r="B11" s="13"/>
      <c r="C11" s="13">
        <v>54208.28</v>
      </c>
      <c r="D11" s="14">
        <v>439285.32</v>
      </c>
      <c r="E11" s="13">
        <v>401592.41</v>
      </c>
      <c r="F11" s="64">
        <f>C11+D11-E11</f>
        <v>91901.19</v>
      </c>
      <c r="G11" s="65"/>
      <c r="H11" s="66"/>
    </row>
    <row r="12" spans="1:14">
      <c r="A12" s="13" t="s">
        <v>13</v>
      </c>
      <c r="B12" s="13"/>
      <c r="C12" s="13">
        <v>97468.39</v>
      </c>
      <c r="D12" s="14">
        <v>785417.36</v>
      </c>
      <c r="E12" s="13">
        <v>714100.08</v>
      </c>
      <c r="F12" s="64">
        <f>C12+D12-E12</f>
        <v>168785.67000000004</v>
      </c>
      <c r="G12" s="65"/>
      <c r="H12" s="66"/>
    </row>
    <row r="13" spans="1:14" ht="18" customHeight="1">
      <c r="A13" s="13" t="s">
        <v>14</v>
      </c>
      <c r="B13" s="13"/>
      <c r="C13" s="13">
        <v>11170.34</v>
      </c>
      <c r="D13" s="14">
        <v>95894.080000000002</v>
      </c>
      <c r="E13" s="14">
        <v>86244.85</v>
      </c>
      <c r="F13" s="64">
        <f>C13+D13-E13</f>
        <v>20819.569999999992</v>
      </c>
      <c r="G13" s="65"/>
      <c r="H13" s="66"/>
    </row>
    <row r="14" spans="1:14" ht="17.25" customHeight="1">
      <c r="A14" s="13" t="s">
        <v>15</v>
      </c>
      <c r="B14" s="13"/>
      <c r="C14" s="13">
        <v>162847.01</v>
      </c>
      <c r="D14" s="14">
        <f>SUM(D11:D13)</f>
        <v>1320596.76</v>
      </c>
      <c r="E14" s="14">
        <f>SUM(E11:E13)</f>
        <v>1201937.3400000001</v>
      </c>
      <c r="F14" s="64">
        <f>SUM(F11:F13)</f>
        <v>281506.43000000005</v>
      </c>
      <c r="G14" s="65"/>
      <c r="H14" s="66"/>
    </row>
    <row r="15" spans="1:14" ht="9" customHeight="1"/>
    <row r="16" spans="1:14" ht="27.75" customHeight="1">
      <c r="A16" s="67" t="s">
        <v>16</v>
      </c>
      <c r="B16" s="68"/>
      <c r="C16" s="68"/>
      <c r="D16" s="68"/>
      <c r="E16" s="68"/>
      <c r="F16" s="68"/>
      <c r="G16" s="68"/>
      <c r="H16" s="68"/>
    </row>
    <row r="17" spans="1:8" ht="0.75" customHeight="1">
      <c r="A17" s="69"/>
      <c r="B17" s="70"/>
      <c r="C17" s="70"/>
      <c r="D17" s="70"/>
      <c r="E17" s="70"/>
      <c r="F17" s="70"/>
      <c r="G17" s="70"/>
      <c r="H17" s="70"/>
    </row>
    <row r="18" spans="1:8" ht="29.25" customHeight="1">
      <c r="A18" s="71" t="s">
        <v>17</v>
      </c>
      <c r="B18" s="72"/>
      <c r="C18" s="15" t="s">
        <v>18</v>
      </c>
      <c r="D18" s="16" t="s">
        <v>19</v>
      </c>
      <c r="E18" s="73" t="s">
        <v>20</v>
      </c>
      <c r="F18" s="74"/>
      <c r="G18" s="74"/>
      <c r="H18" s="75"/>
    </row>
    <row r="19" spans="1:8" ht="15.75">
      <c r="A19" s="17" t="s">
        <v>13</v>
      </c>
      <c r="B19" s="18"/>
      <c r="C19" s="15"/>
      <c r="D19" s="16"/>
      <c r="E19" s="19"/>
      <c r="F19" s="20"/>
      <c r="G19" s="20"/>
      <c r="H19" s="21"/>
    </row>
    <row r="20" spans="1:8" ht="26.25">
      <c r="A20" s="22" t="s">
        <v>21</v>
      </c>
      <c r="B20" s="18"/>
      <c r="C20" s="23">
        <v>33580</v>
      </c>
      <c r="D20" s="24" t="s">
        <v>22</v>
      </c>
      <c r="E20" s="49" t="s">
        <v>23</v>
      </c>
      <c r="F20" s="52"/>
      <c r="G20" s="52"/>
      <c r="H20" s="53"/>
    </row>
    <row r="21" spans="1:8" ht="30" customHeight="1">
      <c r="A21" s="22" t="s">
        <v>24</v>
      </c>
      <c r="B21" s="18"/>
      <c r="C21" s="23">
        <v>39621</v>
      </c>
      <c r="D21" s="24" t="s">
        <v>22</v>
      </c>
      <c r="E21" s="49" t="s">
        <v>23</v>
      </c>
      <c r="F21" s="52"/>
      <c r="G21" s="52"/>
      <c r="H21" s="53"/>
    </row>
    <row r="22" spans="1:8" ht="32.25" customHeight="1">
      <c r="A22" s="59" t="s">
        <v>25</v>
      </c>
      <c r="B22" s="60"/>
      <c r="C22" s="23">
        <v>14526.57</v>
      </c>
      <c r="D22" s="24" t="s">
        <v>26</v>
      </c>
      <c r="E22" s="49" t="s">
        <v>27</v>
      </c>
      <c r="F22" s="52"/>
      <c r="G22" s="52"/>
      <c r="H22" s="53"/>
    </row>
    <row r="23" spans="1:8" ht="32.25" customHeight="1">
      <c r="A23" s="62" t="s">
        <v>28</v>
      </c>
      <c r="B23" s="63"/>
      <c r="C23" s="23">
        <v>19381.310000000001</v>
      </c>
      <c r="D23" s="27" t="s">
        <v>59</v>
      </c>
      <c r="E23" s="49" t="s">
        <v>42</v>
      </c>
      <c r="F23" s="52"/>
      <c r="G23" s="52"/>
      <c r="H23" s="53"/>
    </row>
    <row r="24" spans="1:8" ht="27.75" customHeight="1">
      <c r="A24" s="59" t="s">
        <v>29</v>
      </c>
      <c r="B24" s="60"/>
      <c r="C24" s="23">
        <v>22740.3</v>
      </c>
      <c r="D24" s="24" t="s">
        <v>30</v>
      </c>
      <c r="E24" s="49" t="s">
        <v>27</v>
      </c>
      <c r="F24" s="52"/>
      <c r="G24" s="52"/>
      <c r="H24" s="53"/>
    </row>
    <row r="25" spans="1:8" ht="27.75" customHeight="1">
      <c r="A25" s="59" t="s">
        <v>31</v>
      </c>
      <c r="B25" s="61"/>
      <c r="C25" s="23">
        <v>163730.16</v>
      </c>
      <c r="D25" s="24" t="s">
        <v>32</v>
      </c>
      <c r="E25" s="49" t="s">
        <v>27</v>
      </c>
      <c r="F25" s="52"/>
      <c r="G25" s="52"/>
      <c r="H25" s="53"/>
    </row>
    <row r="26" spans="1:8" ht="28.5" customHeight="1">
      <c r="A26" s="25" t="s">
        <v>33</v>
      </c>
      <c r="B26" s="26"/>
      <c r="C26" s="23">
        <v>231638.8</v>
      </c>
      <c r="D26" s="24" t="s">
        <v>22</v>
      </c>
      <c r="E26" s="49" t="s">
        <v>27</v>
      </c>
      <c r="F26" s="52"/>
      <c r="G26" s="52"/>
      <c r="H26" s="53"/>
    </row>
    <row r="27" spans="1:8" ht="28.5" customHeight="1">
      <c r="A27" s="25" t="s">
        <v>34</v>
      </c>
      <c r="B27" s="26"/>
      <c r="C27" s="23">
        <v>43661.38</v>
      </c>
      <c r="D27" s="27" t="s">
        <v>35</v>
      </c>
      <c r="E27" s="49" t="s">
        <v>27</v>
      </c>
      <c r="F27" s="52"/>
      <c r="G27" s="52"/>
      <c r="H27" s="53"/>
    </row>
    <row r="28" spans="1:8" ht="28.5" customHeight="1">
      <c r="A28" s="25" t="s">
        <v>36</v>
      </c>
      <c r="B28" s="26"/>
      <c r="C28" s="23">
        <v>86412</v>
      </c>
      <c r="D28" s="24" t="s">
        <v>37</v>
      </c>
      <c r="E28" s="49" t="s">
        <v>60</v>
      </c>
      <c r="F28" s="52"/>
      <c r="G28" s="52"/>
      <c r="H28" s="53"/>
    </row>
    <row r="29" spans="1:8" ht="27.75" customHeight="1">
      <c r="A29" s="25" t="s">
        <v>38</v>
      </c>
      <c r="B29" s="26"/>
      <c r="C29" s="23">
        <v>109153.44</v>
      </c>
      <c r="D29" s="24" t="s">
        <v>22</v>
      </c>
      <c r="E29" s="49" t="s">
        <v>27</v>
      </c>
      <c r="F29" s="52"/>
      <c r="G29" s="52"/>
      <c r="H29" s="53"/>
    </row>
    <row r="30" spans="1:8" ht="22.5" customHeight="1">
      <c r="A30" s="25" t="s">
        <v>39</v>
      </c>
      <c r="B30" s="28"/>
      <c r="C30" s="29">
        <v>7300</v>
      </c>
      <c r="D30" s="24" t="s">
        <v>22</v>
      </c>
      <c r="E30" s="49" t="s">
        <v>27</v>
      </c>
      <c r="F30" s="52"/>
      <c r="G30" s="52"/>
      <c r="H30" s="53"/>
    </row>
    <row r="31" spans="1:8" ht="42.75" customHeight="1">
      <c r="A31" s="25" t="s">
        <v>15</v>
      </c>
      <c r="B31" s="28"/>
      <c r="C31" s="29">
        <f>SUM(C20:C30)</f>
        <v>771744.96</v>
      </c>
      <c r="D31" s="24"/>
      <c r="E31" s="30"/>
      <c r="F31" s="31"/>
      <c r="G31" s="31"/>
      <c r="H31" s="32"/>
    </row>
    <row r="32" spans="1:8" ht="29.25" customHeight="1">
      <c r="A32" s="54" t="s">
        <v>12</v>
      </c>
      <c r="B32" s="55"/>
      <c r="C32" s="33"/>
      <c r="D32" s="34"/>
      <c r="E32" s="56"/>
      <c r="F32" s="57"/>
      <c r="G32" s="57"/>
      <c r="H32" s="58"/>
    </row>
    <row r="33" spans="1:8" ht="36.75" customHeight="1">
      <c r="A33" s="22" t="s">
        <v>40</v>
      </c>
      <c r="B33" s="35"/>
      <c r="C33" s="29">
        <v>31720</v>
      </c>
      <c r="D33" s="36" t="s">
        <v>41</v>
      </c>
      <c r="E33" s="49" t="s">
        <v>42</v>
      </c>
      <c r="F33" s="52"/>
      <c r="G33" s="52"/>
      <c r="H33" s="53"/>
    </row>
    <row r="34" spans="1:8" ht="48.75" customHeight="1">
      <c r="A34" s="25" t="s">
        <v>43</v>
      </c>
      <c r="B34" s="37"/>
      <c r="C34" s="29">
        <v>45070</v>
      </c>
      <c r="D34" s="24" t="s">
        <v>22</v>
      </c>
      <c r="E34" s="49" t="s">
        <v>27</v>
      </c>
      <c r="F34" s="52"/>
      <c r="G34" s="52"/>
      <c r="H34" s="53"/>
    </row>
    <row r="35" spans="1:8" ht="48.75" customHeight="1">
      <c r="A35" s="25" t="s">
        <v>44</v>
      </c>
      <c r="B35" s="37"/>
      <c r="C35" s="29">
        <v>233974.9</v>
      </c>
      <c r="D35" s="24" t="s">
        <v>22</v>
      </c>
      <c r="E35" s="49" t="s">
        <v>27</v>
      </c>
      <c r="F35" s="52"/>
      <c r="G35" s="52"/>
      <c r="H35" s="53"/>
    </row>
    <row r="36" spans="1:8" ht="48.75" customHeight="1">
      <c r="A36" s="25" t="s">
        <v>45</v>
      </c>
      <c r="B36" s="37"/>
      <c r="C36" s="29">
        <v>65130</v>
      </c>
      <c r="D36" s="24" t="s">
        <v>22</v>
      </c>
      <c r="E36" s="49" t="s">
        <v>27</v>
      </c>
      <c r="F36" s="52"/>
      <c r="G36" s="52"/>
      <c r="H36" s="53"/>
    </row>
    <row r="37" spans="1:8" ht="48.75" customHeight="1">
      <c r="A37" s="25" t="s">
        <v>46</v>
      </c>
      <c r="B37" s="37"/>
      <c r="C37" s="29">
        <v>12000</v>
      </c>
      <c r="D37" s="24" t="s">
        <v>22</v>
      </c>
      <c r="E37" s="49" t="s">
        <v>27</v>
      </c>
      <c r="F37" s="52"/>
      <c r="G37" s="52"/>
      <c r="H37" s="53"/>
    </row>
    <row r="38" spans="1:8" ht="48.75" customHeight="1">
      <c r="A38" s="25" t="s">
        <v>47</v>
      </c>
      <c r="B38" s="37"/>
      <c r="C38" s="29">
        <v>28000</v>
      </c>
      <c r="D38" s="24" t="s">
        <v>22</v>
      </c>
      <c r="E38" s="49" t="s">
        <v>27</v>
      </c>
      <c r="F38" s="52"/>
      <c r="G38" s="52"/>
      <c r="H38" s="53"/>
    </row>
    <row r="39" spans="1:8" ht="48.75" customHeight="1">
      <c r="A39" s="25" t="s">
        <v>48</v>
      </c>
      <c r="B39" s="37"/>
      <c r="C39" s="29">
        <v>5000</v>
      </c>
      <c r="D39" s="24" t="s">
        <v>22</v>
      </c>
      <c r="E39" s="49" t="s">
        <v>27</v>
      </c>
      <c r="F39" s="52"/>
      <c r="G39" s="52"/>
      <c r="H39" s="53"/>
    </row>
    <row r="40" spans="1:8" ht="20.25" customHeight="1">
      <c r="A40" s="38" t="s">
        <v>15</v>
      </c>
      <c r="B40" s="28"/>
      <c r="C40" s="39">
        <f>SUM(C33:C39)</f>
        <v>420894.9</v>
      </c>
      <c r="D40" s="40"/>
      <c r="E40" s="49"/>
      <c r="F40" s="50"/>
      <c r="G40" s="50"/>
      <c r="H40" s="51"/>
    </row>
    <row r="41" spans="1:8" ht="3" customHeight="1">
      <c r="H41" s="41"/>
    </row>
    <row r="42" spans="1:8">
      <c r="A42" t="s">
        <v>49</v>
      </c>
    </row>
    <row r="43" spans="1:8" ht="30.75" customHeight="1">
      <c r="A43" s="42"/>
      <c r="B43" s="42"/>
      <c r="C43" s="43" t="s">
        <v>50</v>
      </c>
      <c r="D43" s="43" t="s">
        <v>51</v>
      </c>
      <c r="E43" s="43" t="s">
        <v>52</v>
      </c>
    </row>
    <row r="44" spans="1:8" ht="30.75" customHeight="1">
      <c r="A44" s="43" t="s">
        <v>53</v>
      </c>
      <c r="B44" s="42"/>
      <c r="C44" s="42">
        <f>E11</f>
        <v>401592.41</v>
      </c>
      <c r="D44" s="44">
        <f>C40</f>
        <v>420894.9</v>
      </c>
      <c r="E44" s="45">
        <f>C44-D44</f>
        <v>-19302.490000000049</v>
      </c>
    </row>
    <row r="45" spans="1:8" ht="33.75" customHeight="1">
      <c r="A45" s="43" t="s">
        <v>13</v>
      </c>
      <c r="B45" s="42"/>
      <c r="C45" s="45">
        <f>E12</f>
        <v>714100.08</v>
      </c>
      <c r="D45" s="45">
        <f>C31</f>
        <v>771744.96</v>
      </c>
      <c r="E45" s="45">
        <f>C45-D45</f>
        <v>-57644.880000000005</v>
      </c>
    </row>
    <row r="46" spans="1:8" ht="37.5" customHeight="1">
      <c r="A46" s="46" t="s">
        <v>15</v>
      </c>
      <c r="B46" s="46"/>
      <c r="C46" s="47">
        <f>SUM(C44:C45)</f>
        <v>1115692.49</v>
      </c>
      <c r="D46" s="48">
        <f>SUM(D44:D45)</f>
        <v>1192639.8599999999</v>
      </c>
      <c r="E46" s="48">
        <f>SUM(E44:E45)</f>
        <v>-76947.370000000054</v>
      </c>
    </row>
    <row r="49" spans="1:8">
      <c r="A49" t="s">
        <v>54</v>
      </c>
    </row>
    <row r="51" spans="1:8" ht="63">
      <c r="A51" s="42"/>
      <c r="B51" s="42"/>
      <c r="C51" s="43" t="s">
        <v>55</v>
      </c>
      <c r="D51" s="43" t="s">
        <v>56</v>
      </c>
      <c r="E51" s="43" t="s">
        <v>61</v>
      </c>
      <c r="G51" s="86" t="s">
        <v>62</v>
      </c>
      <c r="H51" s="87"/>
    </row>
    <row r="52" spans="1:8" ht="31.5" customHeight="1">
      <c r="A52" s="43" t="s">
        <v>53</v>
      </c>
      <c r="B52" s="42"/>
      <c r="C52" s="42">
        <v>18308.82</v>
      </c>
      <c r="D52" s="44">
        <v>-19302.490000000002</v>
      </c>
      <c r="E52" s="45">
        <f>C52+D52</f>
        <v>-993.67000000000189</v>
      </c>
      <c r="G52" s="88">
        <f>F11</f>
        <v>91901.19</v>
      </c>
      <c r="H52" s="89"/>
    </row>
    <row r="53" spans="1:8" ht="40.5" customHeight="1">
      <c r="A53" s="43" t="s">
        <v>13</v>
      </c>
      <c r="B53" s="42"/>
      <c r="C53" s="45">
        <v>-97516.74</v>
      </c>
      <c r="D53" s="45">
        <v>-57644.88</v>
      </c>
      <c r="E53" s="45">
        <f>C53+D53</f>
        <v>-155161.62</v>
      </c>
      <c r="G53" s="88">
        <f>F12</f>
        <v>168785.67000000004</v>
      </c>
      <c r="H53" s="89"/>
    </row>
    <row r="54" spans="1:8" ht="38.25" customHeight="1">
      <c r="A54" s="46" t="s">
        <v>15</v>
      </c>
      <c r="B54" s="46"/>
      <c r="C54" s="47">
        <f>SUM(C52:C53)</f>
        <v>-79207.920000000013</v>
      </c>
      <c r="D54" s="48">
        <f>SUM(D52:D53)</f>
        <v>-76947.37</v>
      </c>
      <c r="E54" s="48">
        <f>SUM(E52:E53)</f>
        <v>-156155.29</v>
      </c>
      <c r="G54" s="88">
        <f>SUM(G52:G53)</f>
        <v>260686.86000000004</v>
      </c>
      <c r="H54" s="89"/>
    </row>
    <row r="57" spans="1:8">
      <c r="A57" t="s">
        <v>57</v>
      </c>
      <c r="D57" t="s">
        <v>58</v>
      </c>
    </row>
  </sheetData>
  <mergeCells count="41">
    <mergeCell ref="F11:H11"/>
    <mergeCell ref="G51:H51"/>
    <mergeCell ref="G52:H52"/>
    <mergeCell ref="G53:H53"/>
    <mergeCell ref="G54:H54"/>
    <mergeCell ref="A2:H2"/>
    <mergeCell ref="A3:K3"/>
    <mergeCell ref="D7:F7"/>
    <mergeCell ref="A9:H9"/>
    <mergeCell ref="F10:H10"/>
    <mergeCell ref="F12:H12"/>
    <mergeCell ref="F13:H13"/>
    <mergeCell ref="F14:H14"/>
    <mergeCell ref="A16:H17"/>
    <mergeCell ref="A18:B18"/>
    <mergeCell ref="E18:H18"/>
    <mergeCell ref="E20:H20"/>
    <mergeCell ref="E21:H21"/>
    <mergeCell ref="A22:B22"/>
    <mergeCell ref="E22:H22"/>
    <mergeCell ref="A23:B23"/>
    <mergeCell ref="E23:H23"/>
    <mergeCell ref="E33:H33"/>
    <mergeCell ref="A24:B24"/>
    <mergeCell ref="E24:H24"/>
    <mergeCell ref="A25:B25"/>
    <mergeCell ref="E25:H25"/>
    <mergeCell ref="E26:H26"/>
    <mergeCell ref="E27:H27"/>
    <mergeCell ref="E28:H28"/>
    <mergeCell ref="E29:H29"/>
    <mergeCell ref="E30:H30"/>
    <mergeCell ref="A32:B32"/>
    <mergeCell ref="E32:H32"/>
    <mergeCell ref="E40:H40"/>
    <mergeCell ref="E34:H34"/>
    <mergeCell ref="E35:H35"/>
    <mergeCell ref="E36:H36"/>
    <mergeCell ref="E37:H37"/>
    <mergeCell ref="E38:H38"/>
    <mergeCell ref="E39:H39"/>
  </mergeCells>
  <pageMargins left="0.34" right="0.23" top="0.2" bottom="0.37" header="0.41" footer="0.3"/>
  <pageSetup paperSize="9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пр.Советской Армии 43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cp:lastPrinted>2014-06-11T03:47:16Z</cp:lastPrinted>
  <dcterms:created xsi:type="dcterms:W3CDTF">2014-05-26T09:04:15Z</dcterms:created>
  <dcterms:modified xsi:type="dcterms:W3CDTF">2014-06-11T03:49:19Z</dcterms:modified>
</cp:coreProperties>
</file>