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20" windowWidth="20610" windowHeight="9495" activeTab="1"/>
  </bookViews>
  <sheets>
    <sheet name="32" sheetId="1" r:id="rId1"/>
    <sheet name="281" sheetId="2" r:id="rId2"/>
    <sheet name="282" sheetId="3" r:id="rId3"/>
    <sheet name="60" sheetId="4" r:id="rId4"/>
    <sheet name="60 А" sheetId="5" r:id="rId5"/>
  </sheets>
  <calcPr calcId="124519" refMode="R1C1"/>
</workbook>
</file>

<file path=xl/calcChain.xml><?xml version="1.0" encoding="utf-8"?>
<calcChain xmlns="http://schemas.openxmlformats.org/spreadsheetml/2006/main">
  <c r="E13" i="1"/>
  <c r="D13"/>
  <c r="C14"/>
  <c r="C36" i="5"/>
  <c r="D35"/>
  <c r="E35" s="1"/>
  <c r="D34"/>
  <c r="E34" s="1"/>
  <c r="D33"/>
  <c r="E33" s="1"/>
  <c r="D32"/>
  <c r="E32" s="1"/>
  <c r="D31"/>
  <c r="E31" s="1"/>
  <c r="D30"/>
  <c r="E30" s="1"/>
  <c r="D29"/>
  <c r="E29" s="1"/>
  <c r="D28"/>
  <c r="E28" s="1"/>
  <c r="D27"/>
  <c r="E27" s="1"/>
  <c r="D26"/>
  <c r="E26" s="1"/>
  <c r="D25"/>
  <c r="E25" s="1"/>
  <c r="D24"/>
  <c r="E24" s="1"/>
  <c r="E23"/>
  <c r="D23"/>
  <c r="E22"/>
  <c r="D22"/>
  <c r="D17"/>
  <c r="E17" s="1"/>
  <c r="C16"/>
  <c r="D15"/>
  <c r="E15" s="1"/>
  <c r="D14"/>
  <c r="E14" s="1"/>
  <c r="D13"/>
  <c r="E13" s="1"/>
  <c r="D12"/>
  <c r="E12" s="1"/>
  <c r="D11"/>
  <c r="E11" s="1"/>
  <c r="D10"/>
  <c r="C36" i="4"/>
  <c r="D35"/>
  <c r="E35" s="1"/>
  <c r="D34"/>
  <c r="E34" s="1"/>
  <c r="D33"/>
  <c r="E33" s="1"/>
  <c r="D32"/>
  <c r="E32" s="1"/>
  <c r="D31"/>
  <c r="E31" s="1"/>
  <c r="D30"/>
  <c r="E30" s="1"/>
  <c r="D29"/>
  <c r="E29" s="1"/>
  <c r="D28"/>
  <c r="E28" s="1"/>
  <c r="D27"/>
  <c r="E27" s="1"/>
  <c r="D26"/>
  <c r="E26" s="1"/>
  <c r="D25"/>
  <c r="E25" s="1"/>
  <c r="D24"/>
  <c r="E24" s="1"/>
  <c r="D23"/>
  <c r="E23" s="1"/>
  <c r="D22"/>
  <c r="E22" s="1"/>
  <c r="D17"/>
  <c r="E17" s="1"/>
  <c r="C16"/>
  <c r="D15"/>
  <c r="E15" s="1"/>
  <c r="D14"/>
  <c r="E14" s="1"/>
  <c r="D13"/>
  <c r="E13" s="1"/>
  <c r="D12"/>
  <c r="E12" s="1"/>
  <c r="D11"/>
  <c r="E11" s="1"/>
  <c r="D10"/>
  <c r="D16" s="1"/>
  <c r="C36" i="3"/>
  <c r="D35"/>
  <c r="E35" s="1"/>
  <c r="D34"/>
  <c r="E34" s="1"/>
  <c r="D33"/>
  <c r="E33" s="1"/>
  <c r="D32"/>
  <c r="E32" s="1"/>
  <c r="D31"/>
  <c r="E31" s="1"/>
  <c r="D30"/>
  <c r="E30" s="1"/>
  <c r="D29"/>
  <c r="E29" s="1"/>
  <c r="D28"/>
  <c r="E28" s="1"/>
  <c r="D27"/>
  <c r="E27" s="1"/>
  <c r="D26"/>
  <c r="E26" s="1"/>
  <c r="D25"/>
  <c r="E25" s="1"/>
  <c r="D24"/>
  <c r="E24" s="1"/>
  <c r="D23"/>
  <c r="E23" s="1"/>
  <c r="D22"/>
  <c r="E22" s="1"/>
  <c r="D17"/>
  <c r="E17" s="1"/>
  <c r="C16"/>
  <c r="D15"/>
  <c r="E15" s="1"/>
  <c r="D14"/>
  <c r="E14" s="1"/>
  <c r="D13"/>
  <c r="E13" s="1"/>
  <c r="D12"/>
  <c r="E12" s="1"/>
  <c r="D11"/>
  <c r="E11" s="1"/>
  <c r="D10"/>
  <c r="D16" s="1"/>
  <c r="C16" i="2"/>
  <c r="D15"/>
  <c r="E15"/>
  <c r="D14"/>
  <c r="E14" s="1"/>
  <c r="C33" i="1"/>
  <c r="C36" i="2"/>
  <c r="D35"/>
  <c r="E35" s="1"/>
  <c r="D32" i="1"/>
  <c r="E32" s="1"/>
  <c r="D34" i="2"/>
  <c r="E34" s="1"/>
  <c r="D33"/>
  <c r="E33" s="1"/>
  <c r="D32"/>
  <c r="E32" s="1"/>
  <c r="D31"/>
  <c r="E31" s="1"/>
  <c r="D30"/>
  <c r="E30" s="1"/>
  <c r="D29"/>
  <c r="E29" s="1"/>
  <c r="E28"/>
  <c r="D28"/>
  <c r="D27"/>
  <c r="E27" s="1"/>
  <c r="D26"/>
  <c r="E26" s="1"/>
  <c r="D25"/>
  <c r="E25" s="1"/>
  <c r="D24"/>
  <c r="E24" s="1"/>
  <c r="D23"/>
  <c r="E23" s="1"/>
  <c r="D22"/>
  <c r="E22" s="1"/>
  <c r="D17"/>
  <c r="E17" s="1"/>
  <c r="D13"/>
  <c r="E13" s="1"/>
  <c r="D12"/>
  <c r="E12" s="1"/>
  <c r="D11"/>
  <c r="D10"/>
  <c r="E10" s="1"/>
  <c r="D31" i="1"/>
  <c r="E31" s="1"/>
  <c r="D30"/>
  <c r="E30" s="1"/>
  <c r="D29"/>
  <c r="E29" s="1"/>
  <c r="D28"/>
  <c r="E28" s="1"/>
  <c r="D27"/>
  <c r="E27" s="1"/>
  <c r="D26"/>
  <c r="E26" s="1"/>
  <c r="D25"/>
  <c r="E25" s="1"/>
  <c r="D24"/>
  <c r="E24" s="1"/>
  <c r="D23"/>
  <c r="E23" s="1"/>
  <c r="D22"/>
  <c r="E22" s="1"/>
  <c r="D21"/>
  <c r="E21" s="1"/>
  <c r="D20"/>
  <c r="E20" s="1"/>
  <c r="D15"/>
  <c r="E15" s="1"/>
  <c r="D12"/>
  <c r="E12" s="1"/>
  <c r="D11"/>
  <c r="D10"/>
  <c r="E10" s="1"/>
  <c r="D16" i="5" l="1"/>
  <c r="E10"/>
  <c r="E16" s="1"/>
  <c r="E10" i="4"/>
  <c r="E16" s="1"/>
  <c r="E10" i="3"/>
  <c r="E16" s="1"/>
  <c r="D16" i="2"/>
  <c r="E11"/>
  <c r="E16" s="1"/>
  <c r="D14" i="1"/>
  <c r="E11"/>
  <c r="E14" s="1"/>
</calcChain>
</file>

<file path=xl/sharedStrings.xml><?xml version="1.0" encoding="utf-8"?>
<sst xmlns="http://schemas.openxmlformats.org/spreadsheetml/2006/main" count="237" uniqueCount="61">
  <si>
    <t xml:space="preserve">СМЕТА ДОХОДОВ И РАСХОДОВ  НА  2014 ГОД    </t>
  </si>
  <si>
    <t>Площадь квартир</t>
  </si>
  <si>
    <t>тариф, руб.</t>
  </si>
  <si>
    <t>Планируемый объем поступлений в месяц, руб.</t>
  </si>
  <si>
    <t>Планируемый объем поступлений за год, руб.</t>
  </si>
  <si>
    <t xml:space="preserve">Оплата населением </t>
  </si>
  <si>
    <t>Содержание жилья</t>
  </si>
  <si>
    <t>Текущий ремонт</t>
  </si>
  <si>
    <t>Вывоз мусора</t>
  </si>
  <si>
    <t xml:space="preserve"> Содержание и ТО лифта</t>
  </si>
  <si>
    <t xml:space="preserve">Итого     </t>
  </si>
  <si>
    <t>РАСХОД</t>
  </si>
  <si>
    <t>Статьи расходов</t>
  </si>
  <si>
    <t>тариф</t>
  </si>
  <si>
    <t>в месяц</t>
  </si>
  <si>
    <t>за год</t>
  </si>
  <si>
    <t>в год</t>
  </si>
  <si>
    <t xml:space="preserve">Вывоз мусора </t>
  </si>
  <si>
    <t>Содержание жилья, в т.ч.:</t>
  </si>
  <si>
    <t>4.1</t>
  </si>
  <si>
    <t xml:space="preserve">Аварийно-диспетчерское  обслуживание </t>
  </si>
  <si>
    <t>4.2</t>
  </si>
  <si>
    <t>Содержание инженерного оборудования</t>
  </si>
  <si>
    <t>4.3</t>
  </si>
  <si>
    <t>Содержание строительных конструкций</t>
  </si>
  <si>
    <t>4.4</t>
  </si>
  <si>
    <t>Санитарное содержание МОП</t>
  </si>
  <si>
    <t>4.5</t>
  </si>
  <si>
    <r>
      <t xml:space="preserve">Услуги управления  УК : </t>
    </r>
    <r>
      <rPr>
        <sz val="8"/>
        <rFont val="Times New Roman"/>
        <family val="1"/>
        <charset val="204"/>
      </rPr>
      <t xml:space="preserve">                                                                      </t>
    </r>
  </si>
  <si>
    <t>4.6</t>
  </si>
  <si>
    <t>Паспортный стол, начисление платежей</t>
  </si>
  <si>
    <t>4.7</t>
  </si>
  <si>
    <t>Дератизация,дезинфекция, дезинсекция</t>
  </si>
  <si>
    <t>4.8</t>
  </si>
  <si>
    <t>Вывоз КГО</t>
  </si>
  <si>
    <t>4.9</t>
  </si>
  <si>
    <t>Содержание придомовой территории</t>
  </si>
  <si>
    <t>Всего:</t>
  </si>
  <si>
    <t>ТСЖ "ПИОНЕР"</t>
  </si>
  <si>
    <t>ул.Клименко,32</t>
  </si>
  <si>
    <t>3,1</t>
  </si>
  <si>
    <t>3,2</t>
  </si>
  <si>
    <t>3,3</t>
  </si>
  <si>
    <t>3,4</t>
  </si>
  <si>
    <t>3,5</t>
  </si>
  <si>
    <t>3,6</t>
  </si>
  <si>
    <t>3,7</t>
  </si>
  <si>
    <t>3,8</t>
  </si>
  <si>
    <t>3,9</t>
  </si>
  <si>
    <t>Электроэнергия МОП</t>
  </si>
  <si>
    <t>3,10</t>
  </si>
  <si>
    <t>Содержание жилья, в т.ч. уборка мусоропровода:</t>
  </si>
  <si>
    <t>4.10</t>
  </si>
  <si>
    <t>ул.Клименко, 28/1</t>
  </si>
  <si>
    <t>Уборка мусоропровода</t>
  </si>
  <si>
    <t>Содержание и ТО лифта</t>
  </si>
  <si>
    <t>Капитальный  ремонт</t>
  </si>
  <si>
    <t>ул.Клименко, 28/2</t>
  </si>
  <si>
    <t>ул.Тореза, 60</t>
  </si>
  <si>
    <t>ул.Тореза, 60 А</t>
  </si>
  <si>
    <t>Капитальный ремонт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</si>
</sst>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_(* #,##0_);_(* \(#,##0\);_(* &quot;-&quot;??_);_(@_)"/>
    <numFmt numFmtId="166" formatCode="0.000"/>
  </numFmts>
  <fonts count="15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2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1" xfId="0" applyFont="1" applyBorder="1" applyAlignment="1">
      <alignment vertical="center"/>
    </xf>
    <xf numFmtId="0" fontId="0" fillId="0" borderId="0" xfId="0" applyFill="1" applyAlignment="1">
      <alignment vertical="center"/>
    </xf>
    <xf numFmtId="0" fontId="8" fillId="0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4" fontId="8" fillId="0" borderId="6" xfId="0" applyNumberFormat="1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164" fontId="4" fillId="0" borderId="1" xfId="1" applyFont="1" applyBorder="1" applyAlignment="1">
      <alignment vertical="center"/>
    </xf>
    <xf numFmtId="164" fontId="9" fillId="0" borderId="12" xfId="1" applyFont="1" applyFill="1" applyBorder="1" applyAlignment="1">
      <alignment vertical="center"/>
    </xf>
    <xf numFmtId="164" fontId="9" fillId="0" borderId="13" xfId="1" applyFont="1" applyFill="1" applyBorder="1" applyAlignment="1">
      <alignment vertical="center"/>
    </xf>
    <xf numFmtId="164" fontId="9" fillId="0" borderId="14" xfId="1" applyFont="1" applyFill="1" applyBorder="1" applyAlignment="1">
      <alignment vertical="center"/>
    </xf>
    <xf numFmtId="164" fontId="9" fillId="0" borderId="15" xfId="1" applyFont="1" applyFill="1" applyBorder="1" applyAlignment="1">
      <alignment vertical="center"/>
    </xf>
    <xf numFmtId="0" fontId="0" fillId="0" borderId="0" xfId="0" applyBorder="1"/>
    <xf numFmtId="165" fontId="4" fillId="0" borderId="1" xfId="1" applyNumberFormat="1" applyFont="1" applyBorder="1" applyAlignment="1">
      <alignment vertical="center"/>
    </xf>
    <xf numFmtId="164" fontId="8" fillId="0" borderId="12" xfId="1" applyFont="1" applyFill="1" applyBorder="1" applyAlignment="1">
      <alignment vertical="center"/>
    </xf>
    <xf numFmtId="164" fontId="8" fillId="0" borderId="16" xfId="1" applyFont="1" applyFill="1" applyBorder="1" applyAlignment="1">
      <alignment vertical="center"/>
    </xf>
    <xf numFmtId="166" fontId="0" fillId="0" borderId="0" xfId="0" applyNumberFormat="1" applyBorder="1"/>
    <xf numFmtId="164" fontId="7" fillId="0" borderId="12" xfId="1" applyFont="1" applyFill="1" applyBorder="1" applyAlignment="1">
      <alignment vertical="center"/>
    </xf>
    <xf numFmtId="164" fontId="7" fillId="0" borderId="16" xfId="1" applyFont="1" applyFill="1" applyBorder="1" applyAlignment="1">
      <alignment vertical="center"/>
    </xf>
    <xf numFmtId="165" fontId="4" fillId="0" borderId="1" xfId="1" applyNumberFormat="1" applyFont="1" applyBorder="1" applyAlignment="1">
      <alignment vertical="center" wrapText="1"/>
    </xf>
    <xf numFmtId="164" fontId="8" fillId="0" borderId="4" xfId="1" applyFont="1" applyFill="1" applyBorder="1" applyAlignment="1">
      <alignment vertical="center" wrapText="1"/>
    </xf>
    <xf numFmtId="164" fontId="8" fillId="0" borderId="17" xfId="1" applyFont="1" applyFill="1" applyBorder="1" applyAlignment="1">
      <alignment vertical="center"/>
    </xf>
    <xf numFmtId="164" fontId="4" fillId="0" borderId="23" xfId="1" applyFont="1" applyBorder="1" applyAlignment="1">
      <alignment vertical="center"/>
    </xf>
    <xf numFmtId="164" fontId="4" fillId="0" borderId="0" xfId="1" applyFont="1" applyBorder="1" applyAlignment="1">
      <alignment vertical="center"/>
    </xf>
    <xf numFmtId="165" fontId="4" fillId="0" borderId="27" xfId="1" applyNumberFormat="1" applyFont="1" applyBorder="1" applyAlignment="1">
      <alignment vertical="center"/>
    </xf>
    <xf numFmtId="164" fontId="8" fillId="0" borderId="28" xfId="1" applyFont="1" applyBorder="1" applyAlignment="1">
      <alignment horizontal="left" vertical="center" wrapText="1"/>
    </xf>
    <xf numFmtId="164" fontId="8" fillId="0" borderId="29" xfId="1" applyFont="1" applyBorder="1" applyAlignment="1">
      <alignment horizontal="center" vertical="center" wrapText="1"/>
    </xf>
    <xf numFmtId="164" fontId="10" fillId="0" borderId="0" xfId="1" applyFont="1" applyFill="1" applyBorder="1" applyAlignment="1">
      <alignment vertical="center"/>
    </xf>
    <xf numFmtId="165" fontId="4" fillId="0" borderId="30" xfId="1" applyNumberFormat="1" applyFont="1" applyBorder="1" applyAlignment="1">
      <alignment vertical="center"/>
    </xf>
    <xf numFmtId="164" fontId="8" fillId="0" borderId="31" xfId="1" applyFont="1" applyBorder="1" applyAlignment="1">
      <alignment horizontal="left" vertical="center" wrapText="1"/>
    </xf>
    <xf numFmtId="164" fontId="8" fillId="0" borderId="30" xfId="1" applyFont="1" applyBorder="1" applyAlignment="1">
      <alignment horizontal="center" vertical="center" wrapText="1"/>
    </xf>
    <xf numFmtId="165" fontId="8" fillId="0" borderId="32" xfId="1" applyNumberFormat="1" applyFont="1" applyBorder="1" applyAlignment="1">
      <alignment vertical="center"/>
    </xf>
    <xf numFmtId="164" fontId="7" fillId="0" borderId="16" xfId="1" applyFont="1" applyFill="1" applyBorder="1" applyAlignment="1">
      <alignment horizontal="left" vertical="center" wrapText="1"/>
    </xf>
    <xf numFmtId="164" fontId="7" fillId="0" borderId="33" xfId="1" applyFont="1" applyFill="1" applyBorder="1" applyAlignment="1">
      <alignment horizontal="center" vertical="center" wrapText="1"/>
    </xf>
    <xf numFmtId="164" fontId="0" fillId="0" borderId="0" xfId="0" applyNumberFormat="1" applyBorder="1"/>
    <xf numFmtId="49" fontId="8" fillId="0" borderId="34" xfId="1" applyNumberFormat="1" applyFont="1" applyBorder="1" applyAlignment="1">
      <alignment horizontal="right" vertical="center"/>
    </xf>
    <xf numFmtId="164" fontId="8" fillId="0" borderId="16" xfId="1" applyFont="1" applyFill="1" applyBorder="1" applyAlignment="1">
      <alignment horizontal="left" vertical="center" wrapText="1"/>
    </xf>
    <xf numFmtId="164" fontId="8" fillId="0" borderId="33" xfId="1" applyFont="1" applyFill="1" applyBorder="1" applyAlignment="1">
      <alignment horizontal="center" vertical="center" wrapText="1"/>
    </xf>
    <xf numFmtId="164" fontId="8" fillId="0" borderId="0" xfId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horizontal="center" vertical="center" wrapText="1"/>
    </xf>
    <xf numFmtId="164" fontId="11" fillId="2" borderId="0" xfId="1" applyFont="1" applyFill="1" applyBorder="1" applyAlignment="1">
      <alignment horizontal="center" vertical="center" wrapText="1"/>
    </xf>
    <xf numFmtId="11" fontId="8" fillId="0" borderId="16" xfId="1" applyNumberFormat="1" applyFont="1" applyFill="1" applyBorder="1" applyAlignment="1">
      <alignment horizontal="left" vertical="center" wrapText="1"/>
    </xf>
    <xf numFmtId="164" fontId="8" fillId="0" borderId="16" xfId="1" applyFont="1" applyBorder="1" applyAlignment="1">
      <alignment horizontal="left" vertical="center"/>
    </xf>
    <xf numFmtId="164" fontId="8" fillId="0" borderId="33" xfId="1" applyFont="1" applyBorder="1" applyAlignment="1">
      <alignment horizontal="center" vertical="center" wrapText="1"/>
    </xf>
    <xf numFmtId="164" fontId="8" fillId="0" borderId="0" xfId="1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164" fontId="8" fillId="0" borderId="35" xfId="1" applyFont="1" applyBorder="1" applyAlignment="1">
      <alignment horizontal="left" vertical="center" wrapText="1"/>
    </xf>
    <xf numFmtId="164" fontId="8" fillId="0" borderId="36" xfId="1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/>
    </xf>
    <xf numFmtId="164" fontId="8" fillId="0" borderId="35" xfId="1" applyFont="1" applyFill="1" applyBorder="1" applyAlignment="1">
      <alignment vertical="center"/>
    </xf>
    <xf numFmtId="49" fontId="8" fillId="0" borderId="17" xfId="1" applyNumberFormat="1" applyFont="1" applyBorder="1" applyAlignment="1">
      <alignment horizontal="right" vertical="center"/>
    </xf>
    <xf numFmtId="164" fontId="13" fillId="0" borderId="17" xfId="1" applyFont="1" applyBorder="1" applyAlignment="1">
      <alignment horizontal="left" vertical="center"/>
    </xf>
    <xf numFmtId="164" fontId="7" fillId="0" borderId="17" xfId="1" applyFont="1" applyFill="1" applyBorder="1" applyAlignment="1">
      <alignment horizontal="center" vertical="center"/>
    </xf>
    <xf numFmtId="1" fontId="8" fillId="0" borderId="21" xfId="1" applyNumberFormat="1" applyFont="1" applyBorder="1" applyAlignment="1">
      <alignment vertical="center"/>
    </xf>
    <xf numFmtId="0" fontId="0" fillId="0" borderId="0" xfId="0" applyBorder="1" applyAlignment="1">
      <alignment wrapText="1"/>
    </xf>
    <xf numFmtId="164" fontId="8" fillId="0" borderId="0" xfId="1" applyFont="1" applyFill="1" applyBorder="1" applyAlignment="1">
      <alignment horizontal="center" vertical="center"/>
    </xf>
    <xf numFmtId="164" fontId="8" fillId="0" borderId="0" xfId="1" applyFont="1" applyFill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49" fontId="8" fillId="0" borderId="37" xfId="1" applyNumberFormat="1" applyFont="1" applyBorder="1" applyAlignment="1">
      <alignment horizontal="right" vertical="center"/>
    </xf>
    <xf numFmtId="164" fontId="8" fillId="0" borderId="12" xfId="1" applyFont="1" applyFill="1" applyBorder="1" applyAlignment="1">
      <alignment horizontal="left" vertical="center"/>
    </xf>
    <xf numFmtId="0" fontId="2" fillId="0" borderId="0" xfId="0" applyFont="1" applyAlignment="1"/>
    <xf numFmtId="0" fontId="0" fillId="0" borderId="0" xfId="0" applyAlignment="1"/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4" fontId="7" fillId="0" borderId="18" xfId="1" applyFont="1" applyFill="1" applyBorder="1" applyAlignment="1">
      <alignment horizontal="center" vertical="center"/>
    </xf>
    <xf numFmtId="164" fontId="4" fillId="0" borderId="19" xfId="1" applyFont="1" applyBorder="1" applyAlignment="1">
      <alignment horizontal="center" vertical="center"/>
    </xf>
    <xf numFmtId="164" fontId="7" fillId="0" borderId="20" xfId="1" applyFont="1" applyBorder="1" applyAlignment="1">
      <alignment horizontal="center" vertical="center" wrapText="1"/>
    </xf>
    <xf numFmtId="164" fontId="7" fillId="0" borderId="24" xfId="1" applyFont="1" applyBorder="1" applyAlignment="1">
      <alignment horizontal="center" vertical="center" wrapText="1"/>
    </xf>
    <xf numFmtId="164" fontId="7" fillId="0" borderId="25" xfId="1" applyFont="1" applyBorder="1" applyAlignment="1">
      <alignment vertical="center"/>
    </xf>
    <xf numFmtId="164" fontId="7" fillId="0" borderId="21" xfId="1" applyFont="1" applyBorder="1" applyAlignment="1">
      <alignment horizontal="center" vertical="center" wrapText="1"/>
    </xf>
    <xf numFmtId="164" fontId="7" fillId="0" borderId="0" xfId="1" applyFont="1" applyBorder="1" applyAlignment="1">
      <alignment horizontal="center" vertical="center" wrapText="1"/>
    </xf>
    <xf numFmtId="164" fontId="7" fillId="0" borderId="26" xfId="1" applyFont="1" applyBorder="1" applyAlignment="1">
      <alignment vertical="center"/>
    </xf>
    <xf numFmtId="164" fontId="7" fillId="0" borderId="22" xfId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J35"/>
  <sheetViews>
    <sheetView topLeftCell="A5" workbookViewId="0">
      <selection activeCell="E14" sqref="E14"/>
    </sheetView>
  </sheetViews>
  <sheetFormatPr defaultRowHeight="12.75"/>
  <cols>
    <col min="1" max="1" width="8" customWidth="1"/>
    <col min="2" max="2" width="40.42578125" customWidth="1"/>
    <col min="3" max="3" width="13.28515625" customWidth="1"/>
    <col min="4" max="4" width="15.85546875" customWidth="1"/>
    <col min="5" max="5" width="19.7109375" customWidth="1"/>
    <col min="7" max="7" width="14.85546875" customWidth="1"/>
    <col min="9" max="9" width="10.28515625" bestFit="1" customWidth="1"/>
  </cols>
  <sheetData>
    <row r="1" spans="1:10" ht="18">
      <c r="B1" s="69" t="s">
        <v>38</v>
      </c>
      <c r="C1" s="70"/>
      <c r="D1" s="70"/>
      <c r="E1" s="2"/>
    </row>
    <row r="2" spans="1:10" ht="18">
      <c r="B2" s="1" t="s">
        <v>39</v>
      </c>
      <c r="C2" s="3"/>
      <c r="D2" s="2"/>
      <c r="E2" s="2"/>
    </row>
    <row r="3" spans="1:10" ht="15.75" thickBot="1">
      <c r="C3" s="4"/>
      <c r="E3" s="4"/>
    </row>
    <row r="4" spans="1:10" ht="13.5" hidden="1" thickBot="1"/>
    <row r="5" spans="1:10" ht="22.5" customHeight="1" thickBot="1">
      <c r="A5" s="5"/>
      <c r="B5" s="71" t="s">
        <v>0</v>
      </c>
      <c r="C5" s="72"/>
      <c r="D5" s="72"/>
      <c r="E5" s="73"/>
      <c r="F5" s="6"/>
    </row>
    <row r="6" spans="1:10" ht="18" customHeight="1" thickBot="1">
      <c r="A6" s="5"/>
      <c r="B6" s="7" t="s">
        <v>1</v>
      </c>
      <c r="C6" s="8"/>
      <c r="D6" s="9">
        <v>8701.4</v>
      </c>
      <c r="E6" s="10">
        <v>2201.64</v>
      </c>
      <c r="F6" s="6"/>
    </row>
    <row r="7" spans="1:10" ht="8.25" customHeight="1" thickBot="1">
      <c r="A7" s="5"/>
      <c r="B7" s="74"/>
      <c r="C7" s="75"/>
      <c r="D7" s="75"/>
      <c r="E7" s="76"/>
      <c r="F7" s="6"/>
    </row>
    <row r="8" spans="1:10" ht="57.75" thickBot="1">
      <c r="A8" s="5"/>
      <c r="B8" s="11"/>
      <c r="C8" s="12" t="s">
        <v>2</v>
      </c>
      <c r="D8" s="13" t="s">
        <v>3</v>
      </c>
      <c r="E8" s="13" t="s">
        <v>4</v>
      </c>
      <c r="F8" s="6"/>
    </row>
    <row r="9" spans="1:10" ht="14.25">
      <c r="A9" s="14"/>
      <c r="B9" s="15" t="s">
        <v>5</v>
      </c>
      <c r="C9" s="16"/>
      <c r="D9" s="17"/>
      <c r="E9" s="18"/>
      <c r="F9" s="6"/>
      <c r="G9" s="19"/>
      <c r="H9" s="19"/>
      <c r="I9" s="19"/>
      <c r="J9" s="19"/>
    </row>
    <row r="10" spans="1:10" ht="15">
      <c r="A10" s="20">
        <v>1</v>
      </c>
      <c r="B10" s="21" t="s">
        <v>6</v>
      </c>
      <c r="C10" s="22">
        <v>9</v>
      </c>
      <c r="D10" s="22">
        <f>C10*$D$6</f>
        <v>78312.599999999991</v>
      </c>
      <c r="E10" s="22">
        <f>D10*12</f>
        <v>939751.2</v>
      </c>
      <c r="F10" s="6"/>
      <c r="G10" s="23"/>
      <c r="H10" s="19"/>
      <c r="I10" s="19"/>
      <c r="J10" s="19"/>
    </row>
    <row r="11" spans="1:10" ht="15">
      <c r="A11" s="20">
        <v>2</v>
      </c>
      <c r="B11" s="21" t="s">
        <v>7</v>
      </c>
      <c r="C11" s="22">
        <v>4.26</v>
      </c>
      <c r="D11" s="22">
        <f>C11*$D$6</f>
        <v>37067.964</v>
      </c>
      <c r="E11" s="22">
        <f t="shared" ref="E11:E13" si="0">D11*12</f>
        <v>444815.56799999997</v>
      </c>
      <c r="F11" s="6"/>
      <c r="G11" s="23"/>
      <c r="H11" s="19"/>
      <c r="I11" s="19"/>
      <c r="J11" s="19"/>
    </row>
    <row r="12" spans="1:10" ht="15">
      <c r="A12" s="20">
        <v>3</v>
      </c>
      <c r="B12" s="21" t="s">
        <v>8</v>
      </c>
      <c r="C12" s="22">
        <v>1.3</v>
      </c>
      <c r="D12" s="22">
        <f>C12*$D$6</f>
        <v>11311.82</v>
      </c>
      <c r="E12" s="22">
        <f t="shared" si="0"/>
        <v>135741.84</v>
      </c>
      <c r="F12" s="6"/>
      <c r="G12" s="23"/>
      <c r="H12" s="19"/>
      <c r="I12" s="19"/>
      <c r="J12" s="19"/>
    </row>
    <row r="13" spans="1:10" ht="15">
      <c r="A13" s="20">
        <v>4</v>
      </c>
      <c r="B13" s="21" t="s">
        <v>60</v>
      </c>
      <c r="C13" s="22">
        <v>2</v>
      </c>
      <c r="D13" s="22">
        <f>C13*$D$6</f>
        <v>17402.8</v>
      </c>
      <c r="E13" s="22">
        <f t="shared" si="0"/>
        <v>208833.59999999998</v>
      </c>
      <c r="F13" s="6"/>
      <c r="G13" s="23"/>
      <c r="H13" s="19"/>
      <c r="I13" s="19"/>
      <c r="J13" s="19"/>
    </row>
    <row r="14" spans="1:10" ht="14.25">
      <c r="A14" s="20"/>
      <c r="B14" s="24" t="s">
        <v>10</v>
      </c>
      <c r="C14" s="25">
        <f>SUM(C10:C13)</f>
        <v>16.560000000000002</v>
      </c>
      <c r="D14" s="25">
        <f>SUM(D10:D12)</f>
        <v>126692.38399999999</v>
      </c>
      <c r="E14" s="25">
        <f>SUM(E9:E12)</f>
        <v>1520308.608</v>
      </c>
      <c r="F14" s="6"/>
      <c r="G14" s="23"/>
      <c r="H14" s="19"/>
      <c r="I14" s="19"/>
      <c r="J14" s="19"/>
    </row>
    <row r="15" spans="1:10" ht="28.15" customHeight="1" thickBot="1">
      <c r="A15" s="26"/>
      <c r="B15" s="27"/>
      <c r="C15" s="28"/>
      <c r="D15" s="28">
        <f>C15*$D$6</f>
        <v>0</v>
      </c>
      <c r="E15" s="28">
        <f>D15*12</f>
        <v>0</v>
      </c>
      <c r="F15" s="6"/>
      <c r="G15" s="23"/>
      <c r="H15" s="19"/>
      <c r="I15" s="19"/>
      <c r="J15" s="19"/>
    </row>
    <row r="16" spans="1:10" ht="15" thickBot="1">
      <c r="A16" s="20"/>
      <c r="B16" s="77" t="s">
        <v>11</v>
      </c>
      <c r="C16" s="78"/>
      <c r="D16" s="78" t="s">
        <v>11</v>
      </c>
      <c r="E16" s="78"/>
      <c r="F16" s="6"/>
      <c r="G16" s="19"/>
      <c r="H16" s="19"/>
      <c r="I16" s="19"/>
      <c r="J16" s="19"/>
    </row>
    <row r="17" spans="1:10" ht="12.75" customHeight="1">
      <c r="A17" s="14"/>
      <c r="B17" s="79" t="s">
        <v>12</v>
      </c>
      <c r="C17" s="82" t="s">
        <v>13</v>
      </c>
      <c r="D17" s="85" t="s">
        <v>14</v>
      </c>
      <c r="E17" s="85" t="s">
        <v>15</v>
      </c>
      <c r="F17" s="6"/>
      <c r="G17" s="19"/>
      <c r="H17" s="19"/>
      <c r="I17" s="19"/>
      <c r="J17" s="19"/>
    </row>
    <row r="18" spans="1:10" ht="4.5" customHeight="1" thickBot="1">
      <c r="A18" s="29"/>
      <c r="B18" s="80"/>
      <c r="C18" s="83"/>
      <c r="D18" s="80" t="s">
        <v>14</v>
      </c>
      <c r="E18" s="80" t="s">
        <v>16</v>
      </c>
      <c r="F18" s="6"/>
      <c r="G18" s="19"/>
      <c r="H18" s="19"/>
      <c r="I18" s="19"/>
      <c r="J18" s="19"/>
    </row>
    <row r="19" spans="1:10" ht="15" hidden="1" thickBot="1">
      <c r="A19" s="30"/>
      <c r="B19" s="81"/>
      <c r="C19" s="84"/>
      <c r="D19" s="81"/>
      <c r="E19" s="81"/>
      <c r="F19" s="6"/>
      <c r="G19" s="19"/>
      <c r="H19" s="19"/>
      <c r="I19" s="19"/>
      <c r="J19" s="19"/>
    </row>
    <row r="20" spans="1:10" ht="15.75">
      <c r="A20" s="31">
        <v>1</v>
      </c>
      <c r="B20" s="32" t="s">
        <v>7</v>
      </c>
      <c r="C20" s="33">
        <v>4.26</v>
      </c>
      <c r="D20" s="22">
        <f>C20*$D$6</f>
        <v>37067.964</v>
      </c>
      <c r="E20" s="22">
        <f t="shared" ref="E20:E32" si="1">D20*12</f>
        <v>444815.56799999997</v>
      </c>
      <c r="F20" s="6"/>
      <c r="G20" s="34"/>
      <c r="H20" s="19"/>
      <c r="I20" s="19"/>
      <c r="J20" s="19"/>
    </row>
    <row r="21" spans="1:10" ht="15.75">
      <c r="A21" s="35">
        <v>2</v>
      </c>
      <c r="B21" s="36" t="s">
        <v>17</v>
      </c>
      <c r="C21" s="37">
        <v>1.3</v>
      </c>
      <c r="D21" s="22">
        <f>C21*$D$6</f>
        <v>11311.82</v>
      </c>
      <c r="E21" s="22">
        <f t="shared" si="1"/>
        <v>135741.84</v>
      </c>
      <c r="F21" s="6"/>
      <c r="G21" s="34"/>
      <c r="H21" s="19"/>
      <c r="I21" s="19"/>
      <c r="J21" s="19"/>
    </row>
    <row r="22" spans="1:10" ht="15">
      <c r="A22" s="38">
        <v>3</v>
      </c>
      <c r="B22" s="39" t="s">
        <v>18</v>
      </c>
      <c r="C22" s="40">
        <v>9</v>
      </c>
      <c r="D22" s="25">
        <f t="shared" ref="D22:D32" si="2">C22*$D$6</f>
        <v>78312.599999999991</v>
      </c>
      <c r="E22" s="24">
        <f t="shared" si="1"/>
        <v>939751.2</v>
      </c>
      <c r="F22" s="6"/>
      <c r="G22" s="41"/>
      <c r="H22" s="19"/>
      <c r="I22" s="19"/>
      <c r="J22" s="19"/>
    </row>
    <row r="23" spans="1:10" ht="27" customHeight="1">
      <c r="A23" s="42" t="s">
        <v>40</v>
      </c>
      <c r="B23" s="43" t="s">
        <v>20</v>
      </c>
      <c r="C23" s="44">
        <v>1.6</v>
      </c>
      <c r="D23" s="22">
        <f t="shared" si="2"/>
        <v>13922.24</v>
      </c>
      <c r="E23" s="22">
        <f>D23*12</f>
        <v>167066.88</v>
      </c>
      <c r="F23" s="6"/>
      <c r="G23" s="45"/>
      <c r="H23" s="19"/>
      <c r="I23" s="46"/>
      <c r="J23" s="19"/>
    </row>
    <row r="24" spans="1:10" ht="15.75">
      <c r="A24" s="42" t="s">
        <v>41</v>
      </c>
      <c r="B24" s="43" t="s">
        <v>22</v>
      </c>
      <c r="C24" s="44">
        <v>0.6</v>
      </c>
      <c r="D24" s="22">
        <f t="shared" si="2"/>
        <v>5220.8399999999992</v>
      </c>
      <c r="E24" s="22">
        <f t="shared" si="1"/>
        <v>62650.079999999987</v>
      </c>
      <c r="F24" s="6"/>
      <c r="G24" s="45"/>
      <c r="H24" s="19"/>
      <c r="I24" s="46"/>
      <c r="J24" s="19"/>
    </row>
    <row r="25" spans="1:10" ht="15.75">
      <c r="A25" s="42" t="s">
        <v>42</v>
      </c>
      <c r="B25" s="43" t="s">
        <v>24</v>
      </c>
      <c r="C25" s="44">
        <v>0.4</v>
      </c>
      <c r="D25" s="22">
        <f t="shared" si="2"/>
        <v>3480.56</v>
      </c>
      <c r="E25" s="22">
        <f t="shared" si="1"/>
        <v>41766.720000000001</v>
      </c>
      <c r="F25" s="6"/>
      <c r="G25" s="47"/>
      <c r="H25" s="19"/>
      <c r="I25" s="46"/>
      <c r="J25" s="19"/>
    </row>
    <row r="26" spans="1:10" ht="15.75">
      <c r="A26" s="42" t="s">
        <v>43</v>
      </c>
      <c r="B26" s="43" t="s">
        <v>26</v>
      </c>
      <c r="C26" s="44">
        <v>3.14</v>
      </c>
      <c r="D26" s="22">
        <f t="shared" si="2"/>
        <v>27322.396000000001</v>
      </c>
      <c r="E26" s="22">
        <f t="shared" si="1"/>
        <v>327868.75199999998</v>
      </c>
      <c r="F26" s="6"/>
      <c r="G26" s="45"/>
      <c r="H26" s="19"/>
      <c r="I26" s="46"/>
      <c r="J26" s="19"/>
    </row>
    <row r="27" spans="1:10" ht="15.75">
      <c r="A27" s="42" t="s">
        <v>44</v>
      </c>
      <c r="B27" s="48" t="s">
        <v>28</v>
      </c>
      <c r="C27" s="44">
        <v>1.52</v>
      </c>
      <c r="D27" s="22">
        <f t="shared" si="2"/>
        <v>13226.127999999999</v>
      </c>
      <c r="E27" s="22">
        <f t="shared" si="1"/>
        <v>158713.53599999999</v>
      </c>
      <c r="F27" s="6"/>
      <c r="G27" s="45"/>
      <c r="H27" s="19"/>
      <c r="I27" s="46"/>
      <c r="J27" s="19"/>
    </row>
    <row r="28" spans="1:10" ht="15.75">
      <c r="A28" s="42" t="s">
        <v>45</v>
      </c>
      <c r="B28" s="49" t="s">
        <v>30</v>
      </c>
      <c r="C28" s="50">
        <v>0.26</v>
      </c>
      <c r="D28" s="22">
        <f t="shared" si="2"/>
        <v>2262.364</v>
      </c>
      <c r="E28" s="22">
        <f t="shared" si="1"/>
        <v>27148.368000000002</v>
      </c>
      <c r="F28" s="6"/>
      <c r="G28" s="51"/>
      <c r="H28" s="19"/>
      <c r="I28" s="52"/>
      <c r="J28" s="19"/>
    </row>
    <row r="29" spans="1:10" ht="15.75">
      <c r="A29" s="42" t="s">
        <v>46</v>
      </c>
      <c r="B29" s="49" t="s">
        <v>32</v>
      </c>
      <c r="C29" s="50">
        <v>0.38</v>
      </c>
      <c r="D29" s="22">
        <f t="shared" si="2"/>
        <v>3306.5319999999997</v>
      </c>
      <c r="E29" s="22">
        <f t="shared" si="1"/>
        <v>39678.383999999998</v>
      </c>
      <c r="F29" s="6"/>
      <c r="G29" s="51"/>
      <c r="H29" s="19"/>
      <c r="I29" s="52"/>
      <c r="J29" s="19"/>
    </row>
    <row r="30" spans="1:10" ht="15.75">
      <c r="A30" s="42" t="s">
        <v>47</v>
      </c>
      <c r="B30" s="53" t="s">
        <v>34</v>
      </c>
      <c r="C30" s="54">
        <v>0.5</v>
      </c>
      <c r="D30" s="22">
        <f t="shared" si="2"/>
        <v>4350.7</v>
      </c>
      <c r="E30" s="22">
        <f t="shared" si="1"/>
        <v>52208.399999999994</v>
      </c>
      <c r="F30" s="6"/>
      <c r="G30" s="51"/>
      <c r="H30" s="19"/>
      <c r="I30" s="55"/>
      <c r="J30" s="19"/>
    </row>
    <row r="31" spans="1:10" ht="15.75">
      <c r="A31" s="42" t="s">
        <v>48</v>
      </c>
      <c r="B31" s="53" t="s">
        <v>36</v>
      </c>
      <c r="C31" s="54">
        <v>0.3</v>
      </c>
      <c r="D31" s="56">
        <f t="shared" si="2"/>
        <v>2610.4199999999996</v>
      </c>
      <c r="E31" s="22">
        <f t="shared" si="1"/>
        <v>31325.039999999994</v>
      </c>
      <c r="F31" s="6"/>
      <c r="G31" s="51"/>
      <c r="H31" s="19"/>
      <c r="I31" s="55"/>
      <c r="J31" s="19"/>
    </row>
    <row r="32" spans="1:10" ht="15.75">
      <c r="A32" s="67" t="s">
        <v>50</v>
      </c>
      <c r="B32" s="53" t="s">
        <v>49</v>
      </c>
      <c r="C32" s="54">
        <v>0.3</v>
      </c>
      <c r="D32" s="56">
        <f t="shared" si="2"/>
        <v>2610.4199999999996</v>
      </c>
      <c r="E32" s="56">
        <f t="shared" si="1"/>
        <v>31325.039999999994</v>
      </c>
      <c r="F32" s="6"/>
      <c r="G32" s="51"/>
      <c r="H32" s="19"/>
      <c r="I32" s="55"/>
      <c r="J32" s="19"/>
    </row>
    <row r="33" spans="1:10" ht="25.15" customHeight="1" thickBot="1">
      <c r="A33" s="57"/>
      <c r="B33" s="58" t="s">
        <v>37</v>
      </c>
      <c r="C33" s="59">
        <f>SUM(C23:C32)</f>
        <v>9</v>
      </c>
      <c r="D33" s="59"/>
      <c r="E33" s="59"/>
      <c r="F33" s="6"/>
      <c r="G33" s="41"/>
      <c r="H33" s="19"/>
      <c r="I33" s="19"/>
      <c r="J33" s="19"/>
    </row>
    <row r="34" spans="1:10" ht="13.5" customHeight="1">
      <c r="A34" s="60"/>
      <c r="B34" s="61"/>
      <c r="C34" s="62"/>
      <c r="D34" s="63"/>
      <c r="E34" s="63"/>
    </row>
    <row r="35" spans="1:10" ht="24.75" customHeight="1">
      <c r="A35" s="64"/>
      <c r="B35" s="65"/>
      <c r="C35" s="65"/>
      <c r="D35" s="66"/>
      <c r="E35" s="2"/>
    </row>
  </sheetData>
  <mergeCells count="8">
    <mergeCell ref="B1:D1"/>
    <mergeCell ref="B5:E5"/>
    <mergeCell ref="B7:E7"/>
    <mergeCell ref="B16:E16"/>
    <mergeCell ref="B17:B19"/>
    <mergeCell ref="C17:C19"/>
    <mergeCell ref="D17:D19"/>
    <mergeCell ref="E17:E19"/>
  </mergeCells>
  <pageMargins left="0" right="0" top="0" bottom="0" header="0" footer="0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1:J38"/>
  <sheetViews>
    <sheetView tabSelected="1" workbookViewId="0">
      <selection activeCell="B7" sqref="B7:E7"/>
    </sheetView>
  </sheetViews>
  <sheetFormatPr defaultRowHeight="12.75"/>
  <cols>
    <col min="1" max="1" width="8" customWidth="1"/>
    <col min="2" max="2" width="40.42578125" customWidth="1"/>
    <col min="3" max="3" width="13.28515625" customWidth="1"/>
    <col min="4" max="4" width="15.85546875" customWidth="1"/>
    <col min="5" max="5" width="19.7109375" customWidth="1"/>
    <col min="7" max="7" width="14.85546875" customWidth="1"/>
    <col min="9" max="9" width="10.28515625" bestFit="1" customWidth="1"/>
  </cols>
  <sheetData>
    <row r="1" spans="1:10" ht="18">
      <c r="B1" s="69" t="s">
        <v>38</v>
      </c>
      <c r="C1" s="70"/>
      <c r="D1" s="70"/>
      <c r="E1" s="2"/>
    </row>
    <row r="2" spans="1:10" ht="18">
      <c r="B2" s="1" t="s">
        <v>53</v>
      </c>
      <c r="C2" s="3"/>
      <c r="D2" s="2"/>
      <c r="E2" s="2"/>
    </row>
    <row r="3" spans="1:10" ht="15.75" thickBot="1">
      <c r="C3" s="4"/>
      <c r="E3" s="4"/>
    </row>
    <row r="4" spans="1:10" ht="13.5" hidden="1" thickBot="1"/>
    <row r="5" spans="1:10" ht="22.5" customHeight="1" thickBot="1">
      <c r="A5" s="5"/>
      <c r="B5" s="71" t="s">
        <v>0</v>
      </c>
      <c r="C5" s="72"/>
      <c r="D5" s="72"/>
      <c r="E5" s="73"/>
      <c r="F5" s="6"/>
    </row>
    <row r="6" spans="1:10" ht="18" customHeight="1" thickBot="1">
      <c r="A6" s="5"/>
      <c r="B6" s="7" t="s">
        <v>1</v>
      </c>
      <c r="C6" s="8"/>
      <c r="D6" s="9">
        <v>3853.8</v>
      </c>
      <c r="E6" s="10">
        <v>505.35</v>
      </c>
      <c r="F6" s="6"/>
    </row>
    <row r="7" spans="1:10" ht="8.25" customHeight="1" thickBot="1">
      <c r="A7" s="5"/>
      <c r="B7" s="74"/>
      <c r="C7" s="75"/>
      <c r="D7" s="75"/>
      <c r="E7" s="76"/>
      <c r="F7" s="6"/>
    </row>
    <row r="8" spans="1:10" ht="57.75" thickBot="1">
      <c r="A8" s="5"/>
      <c r="B8" s="11"/>
      <c r="C8" s="12" t="s">
        <v>2</v>
      </c>
      <c r="D8" s="13" t="s">
        <v>3</v>
      </c>
      <c r="E8" s="13" t="s">
        <v>4</v>
      </c>
      <c r="F8" s="6"/>
    </row>
    <row r="9" spans="1:10" ht="14.25">
      <c r="A9" s="14"/>
      <c r="B9" s="15" t="s">
        <v>5</v>
      </c>
      <c r="C9" s="16"/>
      <c r="D9" s="17"/>
      <c r="E9" s="18"/>
      <c r="F9" s="6"/>
      <c r="G9" s="19"/>
      <c r="H9" s="19"/>
      <c r="I9" s="19"/>
      <c r="J9" s="19"/>
    </row>
    <row r="10" spans="1:10" ht="15">
      <c r="A10" s="20">
        <v>1</v>
      </c>
      <c r="B10" s="68" t="s">
        <v>6</v>
      </c>
      <c r="C10" s="22">
        <v>9</v>
      </c>
      <c r="D10" s="22">
        <f t="shared" ref="D10:D15" si="0">C10*$D$6</f>
        <v>34684.200000000004</v>
      </c>
      <c r="E10" s="22">
        <f>D10*12</f>
        <v>416210.4</v>
      </c>
      <c r="F10" s="6"/>
      <c r="G10" s="23"/>
      <c r="H10" s="19"/>
      <c r="I10" s="19"/>
      <c r="J10" s="19"/>
    </row>
    <row r="11" spans="1:10" ht="15">
      <c r="A11" s="20">
        <v>2</v>
      </c>
      <c r="B11" s="68" t="s">
        <v>7</v>
      </c>
      <c r="C11" s="22">
        <v>4.26</v>
      </c>
      <c r="D11" s="22">
        <f t="shared" si="0"/>
        <v>16417.187999999998</v>
      </c>
      <c r="E11" s="22">
        <f t="shared" ref="E11:E15" si="1">D11*12</f>
        <v>197006.25599999999</v>
      </c>
      <c r="F11" s="6"/>
      <c r="G11" s="23"/>
      <c r="H11" s="19"/>
      <c r="I11" s="19"/>
      <c r="J11" s="19"/>
    </row>
    <row r="12" spans="1:10" ht="15">
      <c r="A12" s="20">
        <v>3</v>
      </c>
      <c r="B12" s="68" t="s">
        <v>8</v>
      </c>
      <c r="C12" s="22">
        <v>1.3</v>
      </c>
      <c r="D12" s="22">
        <f t="shared" si="0"/>
        <v>5009.9400000000005</v>
      </c>
      <c r="E12" s="22">
        <f t="shared" si="1"/>
        <v>60119.280000000006</v>
      </c>
      <c r="F12" s="6"/>
      <c r="G12" s="23"/>
      <c r="H12" s="19"/>
      <c r="I12" s="19"/>
      <c r="J12" s="19"/>
    </row>
    <row r="13" spans="1:10" ht="15">
      <c r="A13" s="20">
        <v>4</v>
      </c>
      <c r="B13" s="68" t="s">
        <v>55</v>
      </c>
      <c r="C13" s="22">
        <v>4.9400000000000004</v>
      </c>
      <c r="D13" s="22">
        <f t="shared" si="0"/>
        <v>19037.772000000001</v>
      </c>
      <c r="E13" s="22">
        <f t="shared" si="1"/>
        <v>228453.26400000002</v>
      </c>
      <c r="F13" s="6"/>
      <c r="G13" s="23"/>
      <c r="H13" s="19"/>
      <c r="I13" s="19"/>
      <c r="J13" s="19"/>
    </row>
    <row r="14" spans="1:10" ht="15">
      <c r="A14" s="20">
        <v>5</v>
      </c>
      <c r="B14" s="68" t="s">
        <v>54</v>
      </c>
      <c r="C14" s="22">
        <v>1</v>
      </c>
      <c r="D14" s="22">
        <f t="shared" si="0"/>
        <v>3853.8</v>
      </c>
      <c r="E14" s="22">
        <f t="shared" si="1"/>
        <v>46245.600000000006</v>
      </c>
      <c r="F14" s="6"/>
      <c r="G14" s="23"/>
      <c r="H14" s="19"/>
      <c r="I14" s="19"/>
      <c r="J14" s="19"/>
    </row>
    <row r="15" spans="1:10" ht="15">
      <c r="A15" s="20">
        <v>6</v>
      </c>
      <c r="B15" s="68" t="s">
        <v>56</v>
      </c>
      <c r="C15" s="22">
        <v>2</v>
      </c>
      <c r="D15" s="22">
        <f t="shared" si="0"/>
        <v>7707.6</v>
      </c>
      <c r="E15" s="22">
        <f t="shared" si="1"/>
        <v>92491.200000000012</v>
      </c>
      <c r="F15" s="6"/>
      <c r="G15" s="23"/>
      <c r="H15" s="19"/>
      <c r="I15" s="19"/>
      <c r="J15" s="19"/>
    </row>
    <row r="16" spans="1:10" ht="14.25">
      <c r="A16" s="20"/>
      <c r="B16" s="24" t="s">
        <v>10</v>
      </c>
      <c r="C16" s="25">
        <f>SUM(C10:C15)</f>
        <v>22.5</v>
      </c>
      <c r="D16" s="25">
        <f>SUM(D10:D15)</f>
        <v>86710.500000000015</v>
      </c>
      <c r="E16" s="25">
        <f>SUM(E9:E15)</f>
        <v>1040526</v>
      </c>
      <c r="F16" s="6"/>
      <c r="G16" s="23"/>
      <c r="H16" s="19"/>
      <c r="I16" s="19"/>
      <c r="J16" s="19"/>
    </row>
    <row r="17" spans="1:10" ht="28.15" customHeight="1" thickBot="1">
      <c r="A17" s="26"/>
      <c r="B17" s="27"/>
      <c r="C17" s="28"/>
      <c r="D17" s="28">
        <f>C17*$D$6</f>
        <v>0</v>
      </c>
      <c r="E17" s="28">
        <f>D17*12</f>
        <v>0</v>
      </c>
      <c r="F17" s="6"/>
      <c r="G17" s="23"/>
      <c r="H17" s="19"/>
      <c r="I17" s="19"/>
      <c r="J17" s="19"/>
    </row>
    <row r="18" spans="1:10" ht="15" thickBot="1">
      <c r="A18" s="20"/>
      <c r="B18" s="77" t="s">
        <v>11</v>
      </c>
      <c r="C18" s="78"/>
      <c r="D18" s="78" t="s">
        <v>11</v>
      </c>
      <c r="E18" s="78"/>
      <c r="F18" s="6"/>
      <c r="G18" s="19"/>
      <c r="H18" s="19"/>
      <c r="I18" s="19"/>
      <c r="J18" s="19"/>
    </row>
    <row r="19" spans="1:10" ht="12.75" customHeight="1">
      <c r="A19" s="14"/>
      <c r="B19" s="79" t="s">
        <v>12</v>
      </c>
      <c r="C19" s="82" t="s">
        <v>13</v>
      </c>
      <c r="D19" s="85" t="s">
        <v>14</v>
      </c>
      <c r="E19" s="85" t="s">
        <v>15</v>
      </c>
      <c r="F19" s="6"/>
      <c r="G19" s="19"/>
      <c r="H19" s="19"/>
      <c r="I19" s="19"/>
      <c r="J19" s="19"/>
    </row>
    <row r="20" spans="1:10" ht="4.5" customHeight="1" thickBot="1">
      <c r="A20" s="29"/>
      <c r="B20" s="80"/>
      <c r="C20" s="83"/>
      <c r="D20" s="80" t="s">
        <v>14</v>
      </c>
      <c r="E20" s="80" t="s">
        <v>16</v>
      </c>
      <c r="F20" s="6"/>
      <c r="G20" s="19"/>
      <c r="H20" s="19"/>
      <c r="I20" s="19"/>
      <c r="J20" s="19"/>
    </row>
    <row r="21" spans="1:10" ht="15" hidden="1" thickBot="1">
      <c r="A21" s="30"/>
      <c r="B21" s="81"/>
      <c r="C21" s="84"/>
      <c r="D21" s="81"/>
      <c r="E21" s="81"/>
      <c r="F21" s="6"/>
      <c r="G21" s="19"/>
      <c r="H21" s="19"/>
      <c r="I21" s="19"/>
      <c r="J21" s="19"/>
    </row>
    <row r="22" spans="1:10" ht="15.75">
      <c r="A22" s="31">
        <v>1</v>
      </c>
      <c r="B22" s="32" t="s">
        <v>7</v>
      </c>
      <c r="C22" s="33">
        <v>4.26</v>
      </c>
      <c r="D22" s="22">
        <f>C22*$D$6</f>
        <v>16417.187999999998</v>
      </c>
      <c r="E22" s="22">
        <f t="shared" ref="E22:E35" si="2">D22*12</f>
        <v>197006.25599999999</v>
      </c>
      <c r="F22" s="6"/>
      <c r="G22" s="34"/>
      <c r="H22" s="19"/>
      <c r="I22" s="19"/>
      <c r="J22" s="19"/>
    </row>
    <row r="23" spans="1:10" ht="15.75">
      <c r="A23" s="35">
        <v>2</v>
      </c>
      <c r="B23" s="36" t="s">
        <v>17</v>
      </c>
      <c r="C23" s="37">
        <v>1.3</v>
      </c>
      <c r="D23" s="22">
        <f>C23*$D$6</f>
        <v>5009.9400000000005</v>
      </c>
      <c r="E23" s="22">
        <f t="shared" si="2"/>
        <v>60119.280000000006</v>
      </c>
      <c r="F23" s="6"/>
      <c r="G23" s="34"/>
      <c r="H23" s="19"/>
      <c r="I23" s="19"/>
      <c r="J23" s="19"/>
    </row>
    <row r="24" spans="1:10" ht="15.75">
      <c r="A24" s="35">
        <v>3</v>
      </c>
      <c r="B24" s="36" t="s">
        <v>9</v>
      </c>
      <c r="C24" s="37">
        <v>4.9400000000000004</v>
      </c>
      <c r="D24" s="22">
        <f>C24*$D$6</f>
        <v>19037.772000000001</v>
      </c>
      <c r="E24" s="22">
        <f t="shared" si="2"/>
        <v>228453.26400000002</v>
      </c>
      <c r="F24" s="6"/>
      <c r="G24" s="34"/>
      <c r="H24" s="19"/>
      <c r="I24" s="19"/>
      <c r="J24" s="19"/>
    </row>
    <row r="25" spans="1:10" ht="28.5">
      <c r="A25" s="38">
        <v>4</v>
      </c>
      <c r="B25" s="39" t="s">
        <v>51</v>
      </c>
      <c r="C25" s="40">
        <v>10</v>
      </c>
      <c r="D25" s="25">
        <f t="shared" ref="D25:D35" si="3">C25*$D$6</f>
        <v>38538</v>
      </c>
      <c r="E25" s="24">
        <f t="shared" si="2"/>
        <v>462456</v>
      </c>
      <c r="F25" s="6"/>
      <c r="G25" s="41"/>
      <c r="H25" s="19"/>
      <c r="I25" s="19"/>
      <c r="J25" s="19"/>
    </row>
    <row r="26" spans="1:10" ht="27" customHeight="1">
      <c r="A26" s="42" t="s">
        <v>19</v>
      </c>
      <c r="B26" s="43" t="s">
        <v>20</v>
      </c>
      <c r="C26" s="44">
        <v>1.6</v>
      </c>
      <c r="D26" s="22">
        <f t="shared" si="3"/>
        <v>6166.0800000000008</v>
      </c>
      <c r="E26" s="22">
        <f>D26*12</f>
        <v>73992.960000000006</v>
      </c>
      <c r="F26" s="6"/>
      <c r="G26" s="45"/>
      <c r="H26" s="19"/>
      <c r="I26" s="46"/>
      <c r="J26" s="19"/>
    </row>
    <row r="27" spans="1:10" ht="15.75">
      <c r="A27" s="42" t="s">
        <v>21</v>
      </c>
      <c r="B27" s="43" t="s">
        <v>22</v>
      </c>
      <c r="C27" s="44">
        <v>1.2</v>
      </c>
      <c r="D27" s="22">
        <f t="shared" si="3"/>
        <v>4624.5600000000004</v>
      </c>
      <c r="E27" s="22">
        <f t="shared" si="2"/>
        <v>55494.720000000001</v>
      </c>
      <c r="F27" s="6"/>
      <c r="G27" s="45"/>
      <c r="H27" s="19"/>
      <c r="I27" s="46"/>
      <c r="J27" s="19"/>
    </row>
    <row r="28" spans="1:10" ht="15.75">
      <c r="A28" s="42" t="s">
        <v>23</v>
      </c>
      <c r="B28" s="43" t="s">
        <v>24</v>
      </c>
      <c r="C28" s="44">
        <v>0.8</v>
      </c>
      <c r="D28" s="22">
        <f t="shared" si="3"/>
        <v>3083.0400000000004</v>
      </c>
      <c r="E28" s="22">
        <f t="shared" si="2"/>
        <v>36996.480000000003</v>
      </c>
      <c r="F28" s="6"/>
      <c r="G28" s="47"/>
      <c r="H28" s="19"/>
      <c r="I28" s="46"/>
      <c r="J28" s="19"/>
    </row>
    <row r="29" spans="1:10" ht="15.75">
      <c r="A29" s="42" t="s">
        <v>25</v>
      </c>
      <c r="B29" s="43" t="s">
        <v>26</v>
      </c>
      <c r="C29" s="44">
        <v>3.2</v>
      </c>
      <c r="D29" s="22">
        <f t="shared" si="3"/>
        <v>12332.160000000002</v>
      </c>
      <c r="E29" s="22">
        <f t="shared" si="2"/>
        <v>147985.92000000001</v>
      </c>
      <c r="F29" s="6"/>
      <c r="G29" s="45"/>
      <c r="H29" s="19"/>
      <c r="I29" s="46"/>
      <c r="J29" s="19"/>
    </row>
    <row r="30" spans="1:10" ht="15.75">
      <c r="A30" s="42" t="s">
        <v>27</v>
      </c>
      <c r="B30" s="48" t="s">
        <v>28</v>
      </c>
      <c r="C30" s="44">
        <v>1.52</v>
      </c>
      <c r="D30" s="22">
        <f t="shared" si="3"/>
        <v>5857.7760000000007</v>
      </c>
      <c r="E30" s="22">
        <f t="shared" si="2"/>
        <v>70293.312000000005</v>
      </c>
      <c r="F30" s="6"/>
      <c r="G30" s="45"/>
      <c r="H30" s="19"/>
      <c r="I30" s="46"/>
      <c r="J30" s="19"/>
    </row>
    <row r="31" spans="1:10" ht="15.75">
      <c r="A31" s="42" t="s">
        <v>29</v>
      </c>
      <c r="B31" s="49" t="s">
        <v>30</v>
      </c>
      <c r="C31" s="50">
        <v>0.26</v>
      </c>
      <c r="D31" s="22">
        <f t="shared" si="3"/>
        <v>1001.9880000000001</v>
      </c>
      <c r="E31" s="22">
        <f t="shared" si="2"/>
        <v>12023.856</v>
      </c>
      <c r="F31" s="6"/>
      <c r="G31" s="51"/>
      <c r="H31" s="19"/>
      <c r="I31" s="52"/>
      <c r="J31" s="19"/>
    </row>
    <row r="32" spans="1:10" ht="15.75">
      <c r="A32" s="42" t="s">
        <v>31</v>
      </c>
      <c r="B32" s="49" t="s">
        <v>32</v>
      </c>
      <c r="C32" s="50">
        <v>0.26</v>
      </c>
      <c r="D32" s="22">
        <f t="shared" si="3"/>
        <v>1001.9880000000001</v>
      </c>
      <c r="E32" s="22">
        <f t="shared" si="2"/>
        <v>12023.856</v>
      </c>
      <c r="F32" s="6"/>
      <c r="G32" s="51"/>
      <c r="H32" s="19"/>
      <c r="I32" s="52"/>
      <c r="J32" s="19"/>
    </row>
    <row r="33" spans="1:10" ht="15.75">
      <c r="A33" s="42" t="s">
        <v>33</v>
      </c>
      <c r="B33" s="53" t="s">
        <v>34</v>
      </c>
      <c r="C33" s="54">
        <v>0.5</v>
      </c>
      <c r="D33" s="22">
        <f t="shared" si="3"/>
        <v>1926.9</v>
      </c>
      <c r="E33" s="22">
        <f t="shared" si="2"/>
        <v>23122.800000000003</v>
      </c>
      <c r="F33" s="6"/>
      <c r="G33" s="51"/>
      <c r="H33" s="19"/>
      <c r="I33" s="55"/>
      <c r="J33" s="19"/>
    </row>
    <row r="34" spans="1:10" ht="15.75">
      <c r="A34" s="42" t="s">
        <v>35</v>
      </c>
      <c r="B34" s="53" t="s">
        <v>36</v>
      </c>
      <c r="C34" s="54">
        <v>0.35</v>
      </c>
      <c r="D34" s="56">
        <f t="shared" si="3"/>
        <v>1348.83</v>
      </c>
      <c r="E34" s="22">
        <f t="shared" si="2"/>
        <v>16185.96</v>
      </c>
      <c r="F34" s="6"/>
      <c r="G34" s="51"/>
      <c r="H34" s="19"/>
      <c r="I34" s="55"/>
      <c r="J34" s="19"/>
    </row>
    <row r="35" spans="1:10" ht="15.75">
      <c r="A35" s="67" t="s">
        <v>52</v>
      </c>
      <c r="B35" s="53" t="s">
        <v>49</v>
      </c>
      <c r="C35" s="54">
        <v>0.31</v>
      </c>
      <c r="D35" s="56">
        <f t="shared" si="3"/>
        <v>1194.6780000000001</v>
      </c>
      <c r="E35" s="56">
        <f t="shared" si="2"/>
        <v>14336.136000000002</v>
      </c>
      <c r="F35" s="6"/>
      <c r="G35" s="51"/>
      <c r="H35" s="19"/>
      <c r="I35" s="55"/>
      <c r="J35" s="19"/>
    </row>
    <row r="36" spans="1:10" ht="25.15" customHeight="1" thickBot="1">
      <c r="A36" s="57"/>
      <c r="B36" s="58" t="s">
        <v>37</v>
      </c>
      <c r="C36" s="59">
        <f>SUM(C26:C35)</f>
        <v>10</v>
      </c>
      <c r="D36" s="59"/>
      <c r="E36" s="59"/>
      <c r="F36" s="6"/>
      <c r="G36" s="41"/>
      <c r="H36" s="19"/>
      <c r="I36" s="19"/>
      <c r="J36" s="19"/>
    </row>
    <row r="37" spans="1:10" ht="13.5" customHeight="1">
      <c r="A37" s="60"/>
      <c r="B37" s="61"/>
      <c r="C37" s="62"/>
      <c r="D37" s="63"/>
      <c r="E37" s="63"/>
    </row>
    <row r="38" spans="1:10" ht="24.75" customHeight="1">
      <c r="A38" s="64"/>
      <c r="B38" s="65"/>
      <c r="C38" s="65"/>
      <c r="D38" s="66"/>
      <c r="E38" s="2"/>
    </row>
  </sheetData>
  <mergeCells count="8">
    <mergeCell ref="B1:D1"/>
    <mergeCell ref="B5:E5"/>
    <mergeCell ref="B7:E7"/>
    <mergeCell ref="B18:E18"/>
    <mergeCell ref="B19:B21"/>
    <mergeCell ref="C19:C21"/>
    <mergeCell ref="D19:D21"/>
    <mergeCell ref="E19:E21"/>
  </mergeCells>
  <pageMargins left="0" right="0" top="0" bottom="0" header="0" footer="0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C00000"/>
  </sheetPr>
  <dimension ref="A1:J38"/>
  <sheetViews>
    <sheetView workbookViewId="0">
      <selection activeCell="D25" sqref="D25"/>
    </sheetView>
  </sheetViews>
  <sheetFormatPr defaultRowHeight="12.75"/>
  <cols>
    <col min="1" max="1" width="8" customWidth="1"/>
    <col min="2" max="2" width="40.42578125" customWidth="1"/>
    <col min="3" max="3" width="13.28515625" customWidth="1"/>
    <col min="4" max="4" width="15.85546875" customWidth="1"/>
    <col min="5" max="5" width="19.7109375" customWidth="1"/>
    <col min="7" max="7" width="14.85546875" customWidth="1"/>
    <col min="9" max="9" width="10.28515625" bestFit="1" customWidth="1"/>
  </cols>
  <sheetData>
    <row r="1" spans="1:10" ht="18">
      <c r="B1" s="69" t="s">
        <v>38</v>
      </c>
      <c r="C1" s="70"/>
      <c r="D1" s="70"/>
      <c r="E1" s="2"/>
    </row>
    <row r="2" spans="1:10" ht="18">
      <c r="B2" s="1" t="s">
        <v>57</v>
      </c>
      <c r="C2" s="3"/>
      <c r="D2" s="2"/>
      <c r="E2" s="2"/>
    </row>
    <row r="3" spans="1:10" ht="15.75" thickBot="1">
      <c r="C3" s="4"/>
      <c r="E3" s="4"/>
    </row>
    <row r="4" spans="1:10" ht="13.5" hidden="1" thickBot="1"/>
    <row r="5" spans="1:10" ht="22.5" customHeight="1" thickBot="1">
      <c r="A5" s="5"/>
      <c r="B5" s="71" t="s">
        <v>0</v>
      </c>
      <c r="C5" s="72"/>
      <c r="D5" s="72"/>
      <c r="E5" s="73"/>
      <c r="F5" s="6"/>
    </row>
    <row r="6" spans="1:10" ht="18" customHeight="1" thickBot="1">
      <c r="A6" s="5"/>
      <c r="B6" s="7" t="s">
        <v>1</v>
      </c>
      <c r="C6" s="8"/>
      <c r="D6" s="9">
        <v>3838.2</v>
      </c>
      <c r="E6" s="10">
        <v>383.9</v>
      </c>
      <c r="F6" s="6"/>
    </row>
    <row r="7" spans="1:10" ht="8.25" customHeight="1" thickBot="1">
      <c r="A7" s="5"/>
      <c r="B7" s="74"/>
      <c r="C7" s="75"/>
      <c r="D7" s="75"/>
      <c r="E7" s="76"/>
      <c r="F7" s="6"/>
    </row>
    <row r="8" spans="1:10" ht="57.75" thickBot="1">
      <c r="A8" s="5"/>
      <c r="B8" s="11"/>
      <c r="C8" s="12" t="s">
        <v>2</v>
      </c>
      <c r="D8" s="13" t="s">
        <v>3</v>
      </c>
      <c r="E8" s="13" t="s">
        <v>4</v>
      </c>
      <c r="F8" s="6"/>
    </row>
    <row r="9" spans="1:10" ht="14.25">
      <c r="A9" s="14"/>
      <c r="B9" s="15" t="s">
        <v>5</v>
      </c>
      <c r="C9" s="16"/>
      <c r="D9" s="17"/>
      <c r="E9" s="18"/>
      <c r="F9" s="6"/>
      <c r="G9" s="19"/>
      <c r="H9" s="19"/>
      <c r="I9" s="19"/>
      <c r="J9" s="19"/>
    </row>
    <row r="10" spans="1:10" ht="15">
      <c r="A10" s="20">
        <v>1</v>
      </c>
      <c r="B10" s="68" t="s">
        <v>6</v>
      </c>
      <c r="C10" s="22">
        <v>9</v>
      </c>
      <c r="D10" s="22">
        <f t="shared" ref="D10:D15" si="0">C10*$D$6</f>
        <v>34543.799999999996</v>
      </c>
      <c r="E10" s="22">
        <f>D10*12</f>
        <v>414525.6</v>
      </c>
      <c r="F10" s="6"/>
      <c r="G10" s="23"/>
      <c r="H10" s="19"/>
      <c r="I10" s="19"/>
      <c r="J10" s="19"/>
    </row>
    <row r="11" spans="1:10" ht="15">
      <c r="A11" s="20">
        <v>2</v>
      </c>
      <c r="B11" s="68" t="s">
        <v>7</v>
      </c>
      <c r="C11" s="22">
        <v>4.26</v>
      </c>
      <c r="D11" s="22">
        <f t="shared" si="0"/>
        <v>16350.731999999998</v>
      </c>
      <c r="E11" s="22">
        <f t="shared" ref="E11:E15" si="1">D11*12</f>
        <v>196208.78399999999</v>
      </c>
      <c r="F11" s="6"/>
      <c r="G11" s="23"/>
      <c r="H11" s="19"/>
      <c r="I11" s="19"/>
      <c r="J11" s="19"/>
    </row>
    <row r="12" spans="1:10" ht="15">
      <c r="A12" s="20">
        <v>3</v>
      </c>
      <c r="B12" s="68" t="s">
        <v>8</v>
      </c>
      <c r="C12" s="22">
        <v>1.3</v>
      </c>
      <c r="D12" s="22">
        <f t="shared" si="0"/>
        <v>4989.66</v>
      </c>
      <c r="E12" s="22">
        <f t="shared" si="1"/>
        <v>59875.92</v>
      </c>
      <c r="F12" s="6"/>
      <c r="G12" s="23"/>
      <c r="H12" s="19"/>
      <c r="I12" s="19"/>
      <c r="J12" s="19"/>
    </row>
    <row r="13" spans="1:10" ht="15">
      <c r="A13" s="20">
        <v>4</v>
      </c>
      <c r="B13" s="68" t="s">
        <v>55</v>
      </c>
      <c r="C13" s="22">
        <v>4.9400000000000004</v>
      </c>
      <c r="D13" s="22">
        <f t="shared" si="0"/>
        <v>18960.708000000002</v>
      </c>
      <c r="E13" s="22">
        <f t="shared" si="1"/>
        <v>227528.49600000004</v>
      </c>
      <c r="F13" s="6"/>
      <c r="G13" s="23"/>
      <c r="H13" s="19"/>
      <c r="I13" s="19"/>
      <c r="J13" s="19"/>
    </row>
    <row r="14" spans="1:10" ht="15">
      <c r="A14" s="20">
        <v>5</v>
      </c>
      <c r="B14" s="68" t="s">
        <v>54</v>
      </c>
      <c r="C14" s="22">
        <v>1</v>
      </c>
      <c r="D14" s="22">
        <f t="shared" si="0"/>
        <v>3838.2</v>
      </c>
      <c r="E14" s="22">
        <f t="shared" si="1"/>
        <v>46058.399999999994</v>
      </c>
      <c r="F14" s="6"/>
      <c r="G14" s="23"/>
      <c r="H14" s="19"/>
      <c r="I14" s="19"/>
      <c r="J14" s="19"/>
    </row>
    <row r="15" spans="1:10" ht="15">
      <c r="A15" s="20">
        <v>6</v>
      </c>
      <c r="B15" s="68" t="s">
        <v>56</v>
      </c>
      <c r="C15" s="22">
        <v>2</v>
      </c>
      <c r="D15" s="22">
        <f t="shared" si="0"/>
        <v>7676.4</v>
      </c>
      <c r="E15" s="22">
        <f t="shared" si="1"/>
        <v>92116.799999999988</v>
      </c>
      <c r="F15" s="6"/>
      <c r="G15" s="23"/>
      <c r="H15" s="19"/>
      <c r="I15" s="19"/>
      <c r="J15" s="19"/>
    </row>
    <row r="16" spans="1:10" ht="14.25">
      <c r="A16" s="20"/>
      <c r="B16" s="24" t="s">
        <v>10</v>
      </c>
      <c r="C16" s="25">
        <f>SUM(C10:C15)</f>
        <v>22.5</v>
      </c>
      <c r="D16" s="25">
        <f>SUM(D10:D15)</f>
        <v>86359.499999999985</v>
      </c>
      <c r="E16" s="25">
        <f>SUM(E9:E15)</f>
        <v>1036314</v>
      </c>
      <c r="F16" s="6"/>
      <c r="G16" s="23"/>
      <c r="H16" s="19"/>
      <c r="I16" s="19"/>
      <c r="J16" s="19"/>
    </row>
    <row r="17" spans="1:10" ht="28.15" customHeight="1" thickBot="1">
      <c r="A17" s="26"/>
      <c r="B17" s="27"/>
      <c r="C17" s="28"/>
      <c r="D17" s="28">
        <f>C17*$D$6</f>
        <v>0</v>
      </c>
      <c r="E17" s="28">
        <f>D17*12</f>
        <v>0</v>
      </c>
      <c r="F17" s="6"/>
      <c r="G17" s="23"/>
      <c r="H17" s="19"/>
      <c r="I17" s="19"/>
      <c r="J17" s="19"/>
    </row>
    <row r="18" spans="1:10" ht="15" thickBot="1">
      <c r="A18" s="20"/>
      <c r="B18" s="77" t="s">
        <v>11</v>
      </c>
      <c r="C18" s="78"/>
      <c r="D18" s="78" t="s">
        <v>11</v>
      </c>
      <c r="E18" s="78"/>
      <c r="F18" s="6"/>
      <c r="G18" s="19"/>
      <c r="H18" s="19"/>
      <c r="I18" s="19"/>
      <c r="J18" s="19"/>
    </row>
    <row r="19" spans="1:10" ht="12.75" customHeight="1">
      <c r="A19" s="14"/>
      <c r="B19" s="79" t="s">
        <v>12</v>
      </c>
      <c r="C19" s="82" t="s">
        <v>13</v>
      </c>
      <c r="D19" s="85" t="s">
        <v>14</v>
      </c>
      <c r="E19" s="85" t="s">
        <v>15</v>
      </c>
      <c r="F19" s="6"/>
      <c r="G19" s="19"/>
      <c r="H19" s="19"/>
      <c r="I19" s="19"/>
      <c r="J19" s="19"/>
    </row>
    <row r="20" spans="1:10" ht="4.5" customHeight="1" thickBot="1">
      <c r="A20" s="29"/>
      <c r="B20" s="80"/>
      <c r="C20" s="83"/>
      <c r="D20" s="80" t="s">
        <v>14</v>
      </c>
      <c r="E20" s="80" t="s">
        <v>16</v>
      </c>
      <c r="F20" s="6"/>
      <c r="G20" s="19"/>
      <c r="H20" s="19"/>
      <c r="I20" s="19"/>
      <c r="J20" s="19"/>
    </row>
    <row r="21" spans="1:10" ht="15" hidden="1" thickBot="1">
      <c r="A21" s="30"/>
      <c r="B21" s="81"/>
      <c r="C21" s="84"/>
      <c r="D21" s="81"/>
      <c r="E21" s="81"/>
      <c r="F21" s="6"/>
      <c r="G21" s="19"/>
      <c r="H21" s="19"/>
      <c r="I21" s="19"/>
      <c r="J21" s="19"/>
    </row>
    <row r="22" spans="1:10" ht="15.75">
      <c r="A22" s="31">
        <v>1</v>
      </c>
      <c r="B22" s="32" t="s">
        <v>7</v>
      </c>
      <c r="C22" s="33">
        <v>4.26</v>
      </c>
      <c r="D22" s="22">
        <f>C22*$D$6</f>
        <v>16350.731999999998</v>
      </c>
      <c r="E22" s="22">
        <f t="shared" ref="E22:E35" si="2">D22*12</f>
        <v>196208.78399999999</v>
      </c>
      <c r="F22" s="6"/>
      <c r="G22" s="34"/>
      <c r="H22" s="19"/>
      <c r="I22" s="19"/>
      <c r="J22" s="19"/>
    </row>
    <row r="23" spans="1:10" ht="15.75">
      <c r="A23" s="35">
        <v>2</v>
      </c>
      <c r="B23" s="36" t="s">
        <v>17</v>
      </c>
      <c r="C23" s="37">
        <v>1.3</v>
      </c>
      <c r="D23" s="22">
        <f>C23*$D$6</f>
        <v>4989.66</v>
      </c>
      <c r="E23" s="22">
        <f t="shared" si="2"/>
        <v>59875.92</v>
      </c>
      <c r="F23" s="6"/>
      <c r="G23" s="34"/>
      <c r="H23" s="19"/>
      <c r="I23" s="19"/>
      <c r="J23" s="19"/>
    </row>
    <row r="24" spans="1:10" ht="15.75">
      <c r="A24" s="35">
        <v>3</v>
      </c>
      <c r="B24" s="36" t="s">
        <v>9</v>
      </c>
      <c r="C24" s="37">
        <v>4.9400000000000004</v>
      </c>
      <c r="D24" s="22">
        <f>C24*$D$6</f>
        <v>18960.708000000002</v>
      </c>
      <c r="E24" s="22">
        <f t="shared" si="2"/>
        <v>227528.49600000004</v>
      </c>
      <c r="F24" s="6"/>
      <c r="G24" s="34"/>
      <c r="H24" s="19"/>
      <c r="I24" s="19"/>
      <c r="J24" s="19"/>
    </row>
    <row r="25" spans="1:10" ht="28.5">
      <c r="A25" s="38">
        <v>4</v>
      </c>
      <c r="B25" s="39" t="s">
        <v>51</v>
      </c>
      <c r="C25" s="40">
        <v>10</v>
      </c>
      <c r="D25" s="25">
        <f t="shared" ref="D25:D35" si="3">C25*$D$6</f>
        <v>38382</v>
      </c>
      <c r="E25" s="24">
        <f t="shared" si="2"/>
        <v>460584</v>
      </c>
      <c r="F25" s="6"/>
      <c r="G25" s="41"/>
      <c r="H25" s="19"/>
      <c r="I25" s="19"/>
      <c r="J25" s="19"/>
    </row>
    <row r="26" spans="1:10" ht="27" customHeight="1">
      <c r="A26" s="42" t="s">
        <v>19</v>
      </c>
      <c r="B26" s="43" t="s">
        <v>20</v>
      </c>
      <c r="C26" s="44">
        <v>1.6</v>
      </c>
      <c r="D26" s="22">
        <f t="shared" si="3"/>
        <v>6141.12</v>
      </c>
      <c r="E26" s="22">
        <f>D26*12</f>
        <v>73693.440000000002</v>
      </c>
      <c r="F26" s="6"/>
      <c r="G26" s="45"/>
      <c r="H26" s="19"/>
      <c r="I26" s="46"/>
      <c r="J26" s="19"/>
    </row>
    <row r="27" spans="1:10" ht="15.75">
      <c r="A27" s="42" t="s">
        <v>21</v>
      </c>
      <c r="B27" s="43" t="s">
        <v>22</v>
      </c>
      <c r="C27" s="44">
        <v>1.2</v>
      </c>
      <c r="D27" s="22">
        <f t="shared" si="3"/>
        <v>4605.8399999999992</v>
      </c>
      <c r="E27" s="22">
        <f t="shared" si="2"/>
        <v>55270.079999999987</v>
      </c>
      <c r="F27" s="6"/>
      <c r="G27" s="45"/>
      <c r="H27" s="19"/>
      <c r="I27" s="46"/>
      <c r="J27" s="19"/>
    </row>
    <row r="28" spans="1:10" ht="15.75">
      <c r="A28" s="42" t="s">
        <v>23</v>
      </c>
      <c r="B28" s="43" t="s">
        <v>24</v>
      </c>
      <c r="C28" s="44">
        <v>0.8</v>
      </c>
      <c r="D28" s="22">
        <f t="shared" si="3"/>
        <v>3070.56</v>
      </c>
      <c r="E28" s="22">
        <f t="shared" si="2"/>
        <v>36846.720000000001</v>
      </c>
      <c r="F28" s="6"/>
      <c r="G28" s="47"/>
      <c r="H28" s="19"/>
      <c r="I28" s="46"/>
      <c r="J28" s="19"/>
    </row>
    <row r="29" spans="1:10" ht="15.75">
      <c r="A29" s="42" t="s">
        <v>25</v>
      </c>
      <c r="B29" s="43" t="s">
        <v>26</v>
      </c>
      <c r="C29" s="44">
        <v>3.2</v>
      </c>
      <c r="D29" s="22">
        <f t="shared" si="3"/>
        <v>12282.24</v>
      </c>
      <c r="E29" s="22">
        <f t="shared" si="2"/>
        <v>147386.88</v>
      </c>
      <c r="F29" s="6"/>
      <c r="G29" s="45"/>
      <c r="H29" s="19"/>
      <c r="I29" s="46"/>
      <c r="J29" s="19"/>
    </row>
    <row r="30" spans="1:10" ht="15.75">
      <c r="A30" s="42" t="s">
        <v>27</v>
      </c>
      <c r="B30" s="48" t="s">
        <v>28</v>
      </c>
      <c r="C30" s="44">
        <v>1.52</v>
      </c>
      <c r="D30" s="22">
        <f t="shared" si="3"/>
        <v>5834.0639999999994</v>
      </c>
      <c r="E30" s="22">
        <f t="shared" si="2"/>
        <v>70008.767999999996</v>
      </c>
      <c r="F30" s="6"/>
      <c r="G30" s="45"/>
      <c r="H30" s="19"/>
      <c r="I30" s="46"/>
      <c r="J30" s="19"/>
    </row>
    <row r="31" spans="1:10" ht="15.75">
      <c r="A31" s="42" t="s">
        <v>29</v>
      </c>
      <c r="B31" s="49" t="s">
        <v>30</v>
      </c>
      <c r="C31" s="50">
        <v>0.26</v>
      </c>
      <c r="D31" s="22">
        <f t="shared" si="3"/>
        <v>997.93200000000002</v>
      </c>
      <c r="E31" s="22">
        <f t="shared" si="2"/>
        <v>11975.184000000001</v>
      </c>
      <c r="F31" s="6"/>
      <c r="G31" s="51"/>
      <c r="H31" s="19"/>
      <c r="I31" s="52"/>
      <c r="J31" s="19"/>
    </row>
    <row r="32" spans="1:10" ht="15.75">
      <c r="A32" s="42" t="s">
        <v>31</v>
      </c>
      <c r="B32" s="49" t="s">
        <v>32</v>
      </c>
      <c r="C32" s="50">
        <v>0.26</v>
      </c>
      <c r="D32" s="22">
        <f t="shared" si="3"/>
        <v>997.93200000000002</v>
      </c>
      <c r="E32" s="22">
        <f t="shared" si="2"/>
        <v>11975.184000000001</v>
      </c>
      <c r="F32" s="6"/>
      <c r="G32" s="51"/>
      <c r="H32" s="19"/>
      <c r="I32" s="52"/>
      <c r="J32" s="19"/>
    </row>
    <row r="33" spans="1:10" ht="15.75">
      <c r="A33" s="42" t="s">
        <v>33</v>
      </c>
      <c r="B33" s="53" t="s">
        <v>34</v>
      </c>
      <c r="C33" s="54">
        <v>0.5</v>
      </c>
      <c r="D33" s="22">
        <f t="shared" si="3"/>
        <v>1919.1</v>
      </c>
      <c r="E33" s="22">
        <f t="shared" si="2"/>
        <v>23029.199999999997</v>
      </c>
      <c r="F33" s="6"/>
      <c r="G33" s="51"/>
      <c r="H33" s="19"/>
      <c r="I33" s="55"/>
      <c r="J33" s="19"/>
    </row>
    <row r="34" spans="1:10" ht="15.75">
      <c r="A34" s="42" t="s">
        <v>35</v>
      </c>
      <c r="B34" s="53" t="s">
        <v>36</v>
      </c>
      <c r="C34" s="54">
        <v>0.35</v>
      </c>
      <c r="D34" s="56">
        <f t="shared" si="3"/>
        <v>1343.37</v>
      </c>
      <c r="E34" s="22">
        <f t="shared" si="2"/>
        <v>16120.439999999999</v>
      </c>
      <c r="F34" s="6"/>
      <c r="G34" s="51"/>
      <c r="H34" s="19"/>
      <c r="I34" s="55"/>
      <c r="J34" s="19"/>
    </row>
    <row r="35" spans="1:10" ht="15.75">
      <c r="A35" s="67" t="s">
        <v>52</v>
      </c>
      <c r="B35" s="53" t="s">
        <v>49</v>
      </c>
      <c r="C35" s="54">
        <v>0.31</v>
      </c>
      <c r="D35" s="56">
        <f t="shared" si="3"/>
        <v>1189.8419999999999</v>
      </c>
      <c r="E35" s="56">
        <f t="shared" si="2"/>
        <v>14278.103999999999</v>
      </c>
      <c r="F35" s="6"/>
      <c r="G35" s="51"/>
      <c r="H35" s="19"/>
      <c r="I35" s="55"/>
      <c r="J35" s="19"/>
    </row>
    <row r="36" spans="1:10" ht="25.15" customHeight="1" thickBot="1">
      <c r="A36" s="57"/>
      <c r="B36" s="58" t="s">
        <v>37</v>
      </c>
      <c r="C36" s="59">
        <f>SUM(C26:C35)</f>
        <v>10</v>
      </c>
      <c r="D36" s="59"/>
      <c r="E36" s="59"/>
      <c r="F36" s="6"/>
      <c r="G36" s="41"/>
      <c r="H36" s="19"/>
      <c r="I36" s="19"/>
      <c r="J36" s="19"/>
    </row>
    <row r="37" spans="1:10" ht="13.5" customHeight="1">
      <c r="A37" s="60"/>
      <c r="B37" s="61"/>
      <c r="C37" s="62"/>
      <c r="D37" s="63"/>
      <c r="E37" s="63"/>
    </row>
    <row r="38" spans="1:10" ht="24.75" customHeight="1">
      <c r="A38" s="64"/>
      <c r="B38" s="65"/>
      <c r="C38" s="65"/>
      <c r="D38" s="66"/>
      <c r="E38" s="2"/>
    </row>
  </sheetData>
  <mergeCells count="8">
    <mergeCell ref="B1:D1"/>
    <mergeCell ref="B5:E5"/>
    <mergeCell ref="B7:E7"/>
    <mergeCell ref="B18:E18"/>
    <mergeCell ref="B19:B21"/>
    <mergeCell ref="C19:C21"/>
    <mergeCell ref="D19:D21"/>
    <mergeCell ref="E19:E21"/>
  </mergeCells>
  <pageMargins left="0" right="0" top="0" bottom="0" header="0" footer="0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C00000"/>
  </sheetPr>
  <dimension ref="A1:J38"/>
  <sheetViews>
    <sheetView topLeftCell="A5" workbookViewId="0">
      <selection activeCell="C10" sqref="C10"/>
    </sheetView>
  </sheetViews>
  <sheetFormatPr defaultRowHeight="12.75"/>
  <cols>
    <col min="1" max="1" width="8" customWidth="1"/>
    <col min="2" max="2" width="40.42578125" customWidth="1"/>
    <col min="3" max="3" width="13.28515625" customWidth="1"/>
    <col min="4" max="4" width="15.85546875" customWidth="1"/>
    <col min="5" max="5" width="19.7109375" customWidth="1"/>
    <col min="7" max="7" width="14.85546875" customWidth="1"/>
    <col min="9" max="9" width="10.28515625" bestFit="1" customWidth="1"/>
  </cols>
  <sheetData>
    <row r="1" spans="1:10" ht="18">
      <c r="B1" s="69" t="s">
        <v>38</v>
      </c>
      <c r="C1" s="70"/>
      <c r="D1" s="70"/>
      <c r="E1" s="2"/>
    </row>
    <row r="2" spans="1:10" ht="18">
      <c r="B2" s="1" t="s">
        <v>58</v>
      </c>
      <c r="C2" s="3"/>
      <c r="D2" s="2"/>
      <c r="E2" s="2"/>
    </row>
    <row r="3" spans="1:10" ht="15.75" thickBot="1">
      <c r="C3" s="4"/>
      <c r="E3" s="4"/>
    </row>
    <row r="4" spans="1:10" ht="13.5" hidden="1" thickBot="1"/>
    <row r="5" spans="1:10" ht="22.5" customHeight="1" thickBot="1">
      <c r="A5" s="5"/>
      <c r="B5" s="71" t="s">
        <v>0</v>
      </c>
      <c r="C5" s="72"/>
      <c r="D5" s="72"/>
      <c r="E5" s="73"/>
      <c r="F5" s="6"/>
    </row>
    <row r="6" spans="1:10" ht="18" customHeight="1" thickBot="1">
      <c r="A6" s="5"/>
      <c r="B6" s="7" t="s">
        <v>1</v>
      </c>
      <c r="C6" s="8"/>
      <c r="D6" s="9">
        <v>3912.4</v>
      </c>
      <c r="E6" s="10">
        <v>466.99</v>
      </c>
      <c r="F6" s="6"/>
    </row>
    <row r="7" spans="1:10" ht="8.25" customHeight="1" thickBot="1">
      <c r="A7" s="5"/>
      <c r="B7" s="74"/>
      <c r="C7" s="75"/>
      <c r="D7" s="75"/>
      <c r="E7" s="76"/>
      <c r="F7" s="6"/>
    </row>
    <row r="8" spans="1:10" ht="57.75" thickBot="1">
      <c r="A8" s="5"/>
      <c r="B8" s="11"/>
      <c r="C8" s="12" t="s">
        <v>2</v>
      </c>
      <c r="D8" s="13" t="s">
        <v>3</v>
      </c>
      <c r="E8" s="13" t="s">
        <v>4</v>
      </c>
      <c r="F8" s="6"/>
    </row>
    <row r="9" spans="1:10" ht="14.25">
      <c r="A9" s="14"/>
      <c r="B9" s="15" t="s">
        <v>5</v>
      </c>
      <c r="C9" s="16"/>
      <c r="D9" s="17"/>
      <c r="E9" s="18"/>
      <c r="F9" s="6"/>
      <c r="G9" s="19"/>
      <c r="H9" s="19"/>
      <c r="I9" s="19"/>
      <c r="J9" s="19"/>
    </row>
    <row r="10" spans="1:10" ht="15">
      <c r="A10" s="20">
        <v>1</v>
      </c>
      <c r="B10" s="68" t="s">
        <v>6</v>
      </c>
      <c r="C10" s="22">
        <v>9</v>
      </c>
      <c r="D10" s="22">
        <f t="shared" ref="D10:D15" si="0">C10*$D$6</f>
        <v>35211.599999999999</v>
      </c>
      <c r="E10" s="22">
        <f>D10*12</f>
        <v>422539.19999999995</v>
      </c>
      <c r="F10" s="6"/>
      <c r="G10" s="23"/>
      <c r="H10" s="19"/>
      <c r="I10" s="19"/>
      <c r="J10" s="19"/>
    </row>
    <row r="11" spans="1:10" ht="15">
      <c r="A11" s="20">
        <v>2</v>
      </c>
      <c r="B11" s="68" t="s">
        <v>7</v>
      </c>
      <c r="C11" s="22">
        <v>4.26</v>
      </c>
      <c r="D11" s="22">
        <f t="shared" si="0"/>
        <v>16666.824000000001</v>
      </c>
      <c r="E11" s="22">
        <f t="shared" ref="E11:E15" si="1">D11*12</f>
        <v>200001.88800000001</v>
      </c>
      <c r="F11" s="6"/>
      <c r="G11" s="23"/>
      <c r="H11" s="19"/>
      <c r="I11" s="19"/>
      <c r="J11" s="19"/>
    </row>
    <row r="12" spans="1:10" ht="15">
      <c r="A12" s="20">
        <v>3</v>
      </c>
      <c r="B12" s="68" t="s">
        <v>8</v>
      </c>
      <c r="C12" s="22">
        <v>1.3</v>
      </c>
      <c r="D12" s="22">
        <f t="shared" si="0"/>
        <v>5086.12</v>
      </c>
      <c r="E12" s="22">
        <f t="shared" si="1"/>
        <v>61033.440000000002</v>
      </c>
      <c r="F12" s="6"/>
      <c r="G12" s="23"/>
      <c r="H12" s="19"/>
      <c r="I12" s="19"/>
      <c r="J12" s="19"/>
    </row>
    <row r="13" spans="1:10" ht="15">
      <c r="A13" s="20">
        <v>4</v>
      </c>
      <c r="B13" s="68" t="s">
        <v>55</v>
      </c>
      <c r="C13" s="22">
        <v>4.9400000000000004</v>
      </c>
      <c r="D13" s="22">
        <f t="shared" si="0"/>
        <v>19327.256000000001</v>
      </c>
      <c r="E13" s="22">
        <f t="shared" si="1"/>
        <v>231927.07200000001</v>
      </c>
      <c r="F13" s="6"/>
      <c r="G13" s="23"/>
      <c r="H13" s="19"/>
      <c r="I13" s="19"/>
      <c r="J13" s="19"/>
    </row>
    <row r="14" spans="1:10" ht="15">
      <c r="A14" s="20">
        <v>5</v>
      </c>
      <c r="B14" s="68" t="s">
        <v>54</v>
      </c>
      <c r="C14" s="22">
        <v>1</v>
      </c>
      <c r="D14" s="22">
        <f t="shared" si="0"/>
        <v>3912.4</v>
      </c>
      <c r="E14" s="22">
        <f t="shared" si="1"/>
        <v>46948.800000000003</v>
      </c>
      <c r="F14" s="6"/>
      <c r="G14" s="23"/>
      <c r="H14" s="19"/>
      <c r="I14" s="19"/>
      <c r="J14" s="19"/>
    </row>
    <row r="15" spans="1:10" ht="15">
      <c r="A15" s="20">
        <v>6</v>
      </c>
      <c r="B15" s="68" t="s">
        <v>56</v>
      </c>
      <c r="C15" s="22">
        <v>2</v>
      </c>
      <c r="D15" s="22">
        <f t="shared" si="0"/>
        <v>7824.8</v>
      </c>
      <c r="E15" s="22">
        <f t="shared" si="1"/>
        <v>93897.600000000006</v>
      </c>
      <c r="F15" s="6"/>
      <c r="G15" s="23"/>
      <c r="H15" s="19"/>
      <c r="I15" s="19"/>
      <c r="J15" s="19"/>
    </row>
    <row r="16" spans="1:10" ht="14.25">
      <c r="A16" s="20"/>
      <c r="B16" s="24" t="s">
        <v>10</v>
      </c>
      <c r="C16" s="25">
        <f>SUM(C10:C15)</f>
        <v>22.5</v>
      </c>
      <c r="D16" s="25">
        <f>SUM(D10:D15)</f>
        <v>88029</v>
      </c>
      <c r="E16" s="25">
        <f>SUM(E9:E15)</f>
        <v>1056348</v>
      </c>
      <c r="F16" s="6"/>
      <c r="G16" s="23"/>
      <c r="H16" s="19"/>
      <c r="I16" s="19"/>
      <c r="J16" s="19"/>
    </row>
    <row r="17" spans="1:10" ht="28.15" customHeight="1" thickBot="1">
      <c r="A17" s="26"/>
      <c r="B17" s="27"/>
      <c r="C17" s="28"/>
      <c r="D17" s="28">
        <f>C17*$D$6</f>
        <v>0</v>
      </c>
      <c r="E17" s="28">
        <f>D17*12</f>
        <v>0</v>
      </c>
      <c r="F17" s="6"/>
      <c r="G17" s="23"/>
      <c r="H17" s="19"/>
      <c r="I17" s="19"/>
      <c r="J17" s="19"/>
    </row>
    <row r="18" spans="1:10" ht="15" thickBot="1">
      <c r="A18" s="20"/>
      <c r="B18" s="77" t="s">
        <v>11</v>
      </c>
      <c r="C18" s="78"/>
      <c r="D18" s="78" t="s">
        <v>11</v>
      </c>
      <c r="E18" s="78"/>
      <c r="F18" s="6"/>
      <c r="G18" s="19"/>
      <c r="H18" s="19"/>
      <c r="I18" s="19"/>
      <c r="J18" s="19"/>
    </row>
    <row r="19" spans="1:10" ht="12.75" customHeight="1">
      <c r="A19" s="14"/>
      <c r="B19" s="79" t="s">
        <v>12</v>
      </c>
      <c r="C19" s="82" t="s">
        <v>13</v>
      </c>
      <c r="D19" s="85" t="s">
        <v>14</v>
      </c>
      <c r="E19" s="85" t="s">
        <v>15</v>
      </c>
      <c r="F19" s="6"/>
      <c r="G19" s="19"/>
      <c r="H19" s="19"/>
      <c r="I19" s="19"/>
      <c r="J19" s="19"/>
    </row>
    <row r="20" spans="1:10" ht="4.5" customHeight="1" thickBot="1">
      <c r="A20" s="29"/>
      <c r="B20" s="80"/>
      <c r="C20" s="83"/>
      <c r="D20" s="80" t="s">
        <v>14</v>
      </c>
      <c r="E20" s="80" t="s">
        <v>16</v>
      </c>
      <c r="F20" s="6"/>
      <c r="G20" s="19"/>
      <c r="H20" s="19"/>
      <c r="I20" s="19"/>
      <c r="J20" s="19"/>
    </row>
    <row r="21" spans="1:10" ht="15" hidden="1" thickBot="1">
      <c r="A21" s="30"/>
      <c r="B21" s="81"/>
      <c r="C21" s="84"/>
      <c r="D21" s="81"/>
      <c r="E21" s="81"/>
      <c r="F21" s="6"/>
      <c r="G21" s="19"/>
      <c r="H21" s="19"/>
      <c r="I21" s="19"/>
      <c r="J21" s="19"/>
    </row>
    <row r="22" spans="1:10" ht="15.75">
      <c r="A22" s="31">
        <v>1</v>
      </c>
      <c r="B22" s="32" t="s">
        <v>7</v>
      </c>
      <c r="C22" s="33">
        <v>4.26</v>
      </c>
      <c r="D22" s="22">
        <f>C22*$D$6</f>
        <v>16666.824000000001</v>
      </c>
      <c r="E22" s="22">
        <f t="shared" ref="E22:E35" si="2">D22*12</f>
        <v>200001.88800000001</v>
      </c>
      <c r="F22" s="6"/>
      <c r="G22" s="34"/>
      <c r="H22" s="19"/>
      <c r="I22" s="19"/>
      <c r="J22" s="19"/>
    </row>
    <row r="23" spans="1:10" ht="15.75">
      <c r="A23" s="35">
        <v>2</v>
      </c>
      <c r="B23" s="36" t="s">
        <v>17</v>
      </c>
      <c r="C23" s="37">
        <v>1.3</v>
      </c>
      <c r="D23" s="22">
        <f>C23*$D$6</f>
        <v>5086.12</v>
      </c>
      <c r="E23" s="22">
        <f t="shared" si="2"/>
        <v>61033.440000000002</v>
      </c>
      <c r="F23" s="6"/>
      <c r="G23" s="34"/>
      <c r="H23" s="19"/>
      <c r="I23" s="19"/>
      <c r="J23" s="19"/>
    </row>
    <row r="24" spans="1:10" ht="15.75">
      <c r="A24" s="35">
        <v>3</v>
      </c>
      <c r="B24" s="36" t="s">
        <v>9</v>
      </c>
      <c r="C24" s="37">
        <v>4.9400000000000004</v>
      </c>
      <c r="D24" s="22">
        <f>C24*$D$6</f>
        <v>19327.256000000001</v>
      </c>
      <c r="E24" s="22">
        <f t="shared" si="2"/>
        <v>231927.07200000001</v>
      </c>
      <c r="F24" s="6"/>
      <c r="G24" s="34"/>
      <c r="H24" s="19"/>
      <c r="I24" s="19"/>
      <c r="J24" s="19"/>
    </row>
    <row r="25" spans="1:10" ht="28.5">
      <c r="A25" s="38">
        <v>4</v>
      </c>
      <c r="B25" s="39" t="s">
        <v>51</v>
      </c>
      <c r="C25" s="40">
        <v>10</v>
      </c>
      <c r="D25" s="25">
        <f t="shared" ref="D25:D35" si="3">C25*$D$6</f>
        <v>39124</v>
      </c>
      <c r="E25" s="24">
        <f t="shared" si="2"/>
        <v>469488</v>
      </c>
      <c r="F25" s="6"/>
      <c r="G25" s="41"/>
      <c r="H25" s="19"/>
      <c r="I25" s="19"/>
      <c r="J25" s="19"/>
    </row>
    <row r="26" spans="1:10" ht="27" customHeight="1">
      <c r="A26" s="42" t="s">
        <v>19</v>
      </c>
      <c r="B26" s="43" t="s">
        <v>20</v>
      </c>
      <c r="C26" s="44">
        <v>1.6</v>
      </c>
      <c r="D26" s="22">
        <f t="shared" si="3"/>
        <v>6259.84</v>
      </c>
      <c r="E26" s="22">
        <f>D26*12</f>
        <v>75118.080000000002</v>
      </c>
      <c r="F26" s="6"/>
      <c r="G26" s="45"/>
      <c r="H26" s="19"/>
      <c r="I26" s="46"/>
      <c r="J26" s="19"/>
    </row>
    <row r="27" spans="1:10" ht="15.75">
      <c r="A27" s="42" t="s">
        <v>21</v>
      </c>
      <c r="B27" s="43" t="s">
        <v>22</v>
      </c>
      <c r="C27" s="44">
        <v>1.2</v>
      </c>
      <c r="D27" s="22">
        <f t="shared" si="3"/>
        <v>4694.88</v>
      </c>
      <c r="E27" s="22">
        <f t="shared" si="2"/>
        <v>56338.559999999998</v>
      </c>
      <c r="F27" s="6"/>
      <c r="G27" s="45"/>
      <c r="H27" s="19"/>
      <c r="I27" s="46"/>
      <c r="J27" s="19"/>
    </row>
    <row r="28" spans="1:10" ht="15.75">
      <c r="A28" s="42" t="s">
        <v>23</v>
      </c>
      <c r="B28" s="43" t="s">
        <v>24</v>
      </c>
      <c r="C28" s="44">
        <v>0.8</v>
      </c>
      <c r="D28" s="22">
        <f t="shared" si="3"/>
        <v>3129.92</v>
      </c>
      <c r="E28" s="22">
        <f t="shared" si="2"/>
        <v>37559.040000000001</v>
      </c>
      <c r="F28" s="6"/>
      <c r="G28" s="47"/>
      <c r="H28" s="19"/>
      <c r="I28" s="46"/>
      <c r="J28" s="19"/>
    </row>
    <row r="29" spans="1:10" ht="15.75">
      <c r="A29" s="42" t="s">
        <v>25</v>
      </c>
      <c r="B29" s="43" t="s">
        <v>26</v>
      </c>
      <c r="C29" s="44">
        <v>3.2</v>
      </c>
      <c r="D29" s="22">
        <f t="shared" si="3"/>
        <v>12519.68</v>
      </c>
      <c r="E29" s="22">
        <f t="shared" si="2"/>
        <v>150236.16</v>
      </c>
      <c r="F29" s="6"/>
      <c r="G29" s="45"/>
      <c r="H29" s="19"/>
      <c r="I29" s="46"/>
      <c r="J29" s="19"/>
    </row>
    <row r="30" spans="1:10" ht="15.75">
      <c r="A30" s="42" t="s">
        <v>27</v>
      </c>
      <c r="B30" s="48" t="s">
        <v>28</v>
      </c>
      <c r="C30" s="44">
        <v>1.52</v>
      </c>
      <c r="D30" s="22">
        <f t="shared" si="3"/>
        <v>5946.848</v>
      </c>
      <c r="E30" s="22">
        <f t="shared" si="2"/>
        <v>71362.176000000007</v>
      </c>
      <c r="F30" s="6"/>
      <c r="G30" s="45"/>
      <c r="H30" s="19"/>
      <c r="I30" s="46"/>
      <c r="J30" s="19"/>
    </row>
    <row r="31" spans="1:10" ht="15.75">
      <c r="A31" s="42" t="s">
        <v>29</v>
      </c>
      <c r="B31" s="49" t="s">
        <v>30</v>
      </c>
      <c r="C31" s="50">
        <v>0.26</v>
      </c>
      <c r="D31" s="22">
        <f t="shared" si="3"/>
        <v>1017.224</v>
      </c>
      <c r="E31" s="22">
        <f t="shared" si="2"/>
        <v>12206.688</v>
      </c>
      <c r="F31" s="6"/>
      <c r="G31" s="51"/>
      <c r="H31" s="19"/>
      <c r="I31" s="52"/>
      <c r="J31" s="19"/>
    </row>
    <row r="32" spans="1:10" ht="15.75">
      <c r="A32" s="42" t="s">
        <v>31</v>
      </c>
      <c r="B32" s="49" t="s">
        <v>32</v>
      </c>
      <c r="C32" s="50">
        <v>0.26</v>
      </c>
      <c r="D32" s="22">
        <f t="shared" si="3"/>
        <v>1017.224</v>
      </c>
      <c r="E32" s="22">
        <f t="shared" si="2"/>
        <v>12206.688</v>
      </c>
      <c r="F32" s="6"/>
      <c r="G32" s="51"/>
      <c r="H32" s="19"/>
      <c r="I32" s="52"/>
      <c r="J32" s="19"/>
    </row>
    <row r="33" spans="1:10" ht="15.75">
      <c r="A33" s="42" t="s">
        <v>33</v>
      </c>
      <c r="B33" s="53" t="s">
        <v>34</v>
      </c>
      <c r="C33" s="54">
        <v>0.5</v>
      </c>
      <c r="D33" s="22">
        <f t="shared" si="3"/>
        <v>1956.2</v>
      </c>
      <c r="E33" s="22">
        <f t="shared" si="2"/>
        <v>23474.400000000001</v>
      </c>
      <c r="F33" s="6"/>
      <c r="G33" s="51"/>
      <c r="H33" s="19"/>
      <c r="I33" s="55"/>
      <c r="J33" s="19"/>
    </row>
    <row r="34" spans="1:10" ht="15.75">
      <c r="A34" s="42" t="s">
        <v>35</v>
      </c>
      <c r="B34" s="53" t="s">
        <v>36</v>
      </c>
      <c r="C34" s="54">
        <v>0.35</v>
      </c>
      <c r="D34" s="56">
        <f t="shared" si="3"/>
        <v>1369.34</v>
      </c>
      <c r="E34" s="22">
        <f t="shared" si="2"/>
        <v>16432.079999999998</v>
      </c>
      <c r="F34" s="6"/>
      <c r="G34" s="51"/>
      <c r="H34" s="19"/>
      <c r="I34" s="55"/>
      <c r="J34" s="19"/>
    </row>
    <row r="35" spans="1:10" ht="15.75">
      <c r="A35" s="67" t="s">
        <v>52</v>
      </c>
      <c r="B35" s="53" t="s">
        <v>49</v>
      </c>
      <c r="C35" s="54">
        <v>0.31</v>
      </c>
      <c r="D35" s="56">
        <f t="shared" si="3"/>
        <v>1212.8440000000001</v>
      </c>
      <c r="E35" s="56">
        <f t="shared" si="2"/>
        <v>14554.128000000001</v>
      </c>
      <c r="F35" s="6"/>
      <c r="G35" s="51"/>
      <c r="H35" s="19"/>
      <c r="I35" s="55"/>
      <c r="J35" s="19"/>
    </row>
    <row r="36" spans="1:10" ht="25.15" customHeight="1" thickBot="1">
      <c r="A36" s="57"/>
      <c r="B36" s="58" t="s">
        <v>37</v>
      </c>
      <c r="C36" s="59">
        <f>SUM(C26:C35)</f>
        <v>10</v>
      </c>
      <c r="D36" s="59"/>
      <c r="E36" s="59"/>
      <c r="F36" s="6"/>
      <c r="G36" s="41"/>
      <c r="H36" s="19"/>
      <c r="I36" s="19"/>
      <c r="J36" s="19"/>
    </row>
    <row r="37" spans="1:10" ht="13.5" customHeight="1">
      <c r="A37" s="60"/>
      <c r="B37" s="61"/>
      <c r="C37" s="62"/>
      <c r="D37" s="63"/>
      <c r="E37" s="63"/>
    </row>
    <row r="38" spans="1:10" ht="24.75" customHeight="1">
      <c r="A38" s="64"/>
      <c r="B38" s="65"/>
      <c r="C38" s="65"/>
      <c r="D38" s="66"/>
      <c r="E38" s="2"/>
    </row>
  </sheetData>
  <mergeCells count="8">
    <mergeCell ref="B1:D1"/>
    <mergeCell ref="B5:E5"/>
    <mergeCell ref="B7:E7"/>
    <mergeCell ref="B18:E18"/>
    <mergeCell ref="B19:B21"/>
    <mergeCell ref="C19:C21"/>
    <mergeCell ref="D19:D21"/>
    <mergeCell ref="E19:E21"/>
  </mergeCells>
  <pageMargins left="0" right="0" top="0" bottom="0" header="0" footer="0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C00000"/>
  </sheetPr>
  <dimension ref="A1:J38"/>
  <sheetViews>
    <sheetView topLeftCell="A11" workbookViewId="0">
      <selection activeCell="B7" sqref="B7:E7"/>
    </sheetView>
  </sheetViews>
  <sheetFormatPr defaultRowHeight="12.75"/>
  <cols>
    <col min="1" max="1" width="8" customWidth="1"/>
    <col min="2" max="2" width="40.42578125" customWidth="1"/>
    <col min="3" max="3" width="13.28515625" customWidth="1"/>
    <col min="4" max="4" width="15.85546875" customWidth="1"/>
    <col min="5" max="5" width="19.7109375" customWidth="1"/>
    <col min="7" max="7" width="14.85546875" customWidth="1"/>
    <col min="9" max="9" width="10.28515625" bestFit="1" customWidth="1"/>
  </cols>
  <sheetData>
    <row r="1" spans="1:10" ht="18">
      <c r="B1" s="69" t="s">
        <v>38</v>
      </c>
      <c r="C1" s="70"/>
      <c r="D1" s="70"/>
      <c r="E1" s="2"/>
    </row>
    <row r="2" spans="1:10" ht="18">
      <c r="B2" s="1" t="s">
        <v>59</v>
      </c>
      <c r="C2" s="3"/>
      <c r="D2" s="2"/>
      <c r="E2" s="2"/>
    </row>
    <row r="3" spans="1:10" ht="15.75" thickBot="1">
      <c r="C3" s="4"/>
      <c r="E3" s="4"/>
    </row>
    <row r="4" spans="1:10" ht="13.5" hidden="1" thickBot="1"/>
    <row r="5" spans="1:10" ht="22.5" customHeight="1" thickBot="1">
      <c r="A5" s="5"/>
      <c r="B5" s="71" t="s">
        <v>0</v>
      </c>
      <c r="C5" s="72"/>
      <c r="D5" s="72"/>
      <c r="E5" s="73"/>
      <c r="F5" s="6"/>
    </row>
    <row r="6" spans="1:10" ht="18" customHeight="1" thickBot="1">
      <c r="A6" s="5"/>
      <c r="B6" s="7" t="s">
        <v>1</v>
      </c>
      <c r="C6" s="8"/>
      <c r="D6" s="9">
        <v>3829.3</v>
      </c>
      <c r="E6" s="10">
        <v>441.21</v>
      </c>
      <c r="F6" s="6"/>
    </row>
    <row r="7" spans="1:10" ht="8.25" customHeight="1" thickBot="1">
      <c r="A7" s="5"/>
      <c r="B7" s="74"/>
      <c r="C7" s="75"/>
      <c r="D7" s="75"/>
      <c r="E7" s="76"/>
      <c r="F7" s="6"/>
    </row>
    <row r="8" spans="1:10" ht="57.75" thickBot="1">
      <c r="A8" s="5"/>
      <c r="B8" s="11"/>
      <c r="C8" s="12" t="s">
        <v>2</v>
      </c>
      <c r="D8" s="13" t="s">
        <v>3</v>
      </c>
      <c r="E8" s="13" t="s">
        <v>4</v>
      </c>
      <c r="F8" s="6"/>
    </row>
    <row r="9" spans="1:10" ht="14.25">
      <c r="A9" s="14"/>
      <c r="B9" s="15" t="s">
        <v>5</v>
      </c>
      <c r="C9" s="16"/>
      <c r="D9" s="17"/>
      <c r="E9" s="18"/>
      <c r="F9" s="6"/>
      <c r="G9" s="19"/>
      <c r="H9" s="19"/>
      <c r="I9" s="19"/>
      <c r="J9" s="19"/>
    </row>
    <row r="10" spans="1:10" ht="15">
      <c r="A10" s="20">
        <v>1</v>
      </c>
      <c r="B10" s="68" t="s">
        <v>6</v>
      </c>
      <c r="C10" s="22">
        <v>9</v>
      </c>
      <c r="D10" s="22">
        <f t="shared" ref="D10:D15" si="0">C10*$D$6</f>
        <v>34463.700000000004</v>
      </c>
      <c r="E10" s="22">
        <f>D10*12</f>
        <v>413564.4</v>
      </c>
      <c r="F10" s="6"/>
      <c r="G10" s="23"/>
      <c r="H10" s="19"/>
      <c r="I10" s="19"/>
      <c r="J10" s="19"/>
    </row>
    <row r="11" spans="1:10" ht="15">
      <c r="A11" s="20">
        <v>2</v>
      </c>
      <c r="B11" s="68" t="s">
        <v>7</v>
      </c>
      <c r="C11" s="22">
        <v>4.26</v>
      </c>
      <c r="D11" s="22">
        <f t="shared" si="0"/>
        <v>16312.817999999999</v>
      </c>
      <c r="E11" s="22">
        <f t="shared" ref="E11:E15" si="1">D11*12</f>
        <v>195753.81599999999</v>
      </c>
      <c r="F11" s="6"/>
      <c r="G11" s="23"/>
      <c r="H11" s="19"/>
      <c r="I11" s="19"/>
      <c r="J11" s="19"/>
    </row>
    <row r="12" spans="1:10" ht="15">
      <c r="A12" s="20">
        <v>3</v>
      </c>
      <c r="B12" s="68" t="s">
        <v>8</v>
      </c>
      <c r="C12" s="22">
        <v>1.3</v>
      </c>
      <c r="D12" s="22">
        <f t="shared" si="0"/>
        <v>4978.09</v>
      </c>
      <c r="E12" s="22">
        <f t="shared" si="1"/>
        <v>59737.08</v>
      </c>
      <c r="F12" s="6"/>
      <c r="G12" s="23"/>
      <c r="H12" s="19"/>
      <c r="I12" s="19"/>
      <c r="J12" s="19"/>
    </row>
    <row r="13" spans="1:10" ht="15">
      <c r="A13" s="20">
        <v>4</v>
      </c>
      <c r="B13" s="68" t="s">
        <v>55</v>
      </c>
      <c r="C13" s="22">
        <v>4.9400000000000004</v>
      </c>
      <c r="D13" s="22">
        <f t="shared" si="0"/>
        <v>18916.742000000002</v>
      </c>
      <c r="E13" s="22">
        <f t="shared" si="1"/>
        <v>227000.90400000004</v>
      </c>
      <c r="F13" s="6"/>
      <c r="G13" s="23"/>
      <c r="H13" s="19"/>
      <c r="I13" s="19"/>
      <c r="J13" s="19"/>
    </row>
    <row r="14" spans="1:10" ht="15">
      <c r="A14" s="20">
        <v>5</v>
      </c>
      <c r="B14" s="68" t="s">
        <v>54</v>
      </c>
      <c r="C14" s="22">
        <v>1</v>
      </c>
      <c r="D14" s="22">
        <f t="shared" si="0"/>
        <v>3829.3</v>
      </c>
      <c r="E14" s="22">
        <f t="shared" si="1"/>
        <v>45951.600000000006</v>
      </c>
      <c r="F14" s="6"/>
      <c r="G14" s="23"/>
      <c r="H14" s="19"/>
      <c r="I14" s="19"/>
      <c r="J14" s="19"/>
    </row>
    <row r="15" spans="1:10" ht="15">
      <c r="A15" s="20">
        <v>6</v>
      </c>
      <c r="B15" s="68" t="s">
        <v>56</v>
      </c>
      <c r="C15" s="22">
        <v>2</v>
      </c>
      <c r="D15" s="22">
        <f t="shared" si="0"/>
        <v>7658.6</v>
      </c>
      <c r="E15" s="22">
        <f t="shared" si="1"/>
        <v>91903.200000000012</v>
      </c>
      <c r="F15" s="6"/>
      <c r="G15" s="23"/>
      <c r="H15" s="19"/>
      <c r="I15" s="19"/>
      <c r="J15" s="19"/>
    </row>
    <row r="16" spans="1:10" ht="14.25">
      <c r="A16" s="20"/>
      <c r="B16" s="24" t="s">
        <v>10</v>
      </c>
      <c r="C16" s="25">
        <f>SUM(C10:C15)</f>
        <v>22.5</v>
      </c>
      <c r="D16" s="25">
        <f>SUM(D10:D15)</f>
        <v>86159.250000000015</v>
      </c>
      <c r="E16" s="25">
        <f>SUM(E9:E15)</f>
        <v>1033911</v>
      </c>
      <c r="F16" s="6"/>
      <c r="G16" s="23"/>
      <c r="H16" s="19"/>
      <c r="I16" s="19"/>
      <c r="J16" s="19"/>
    </row>
    <row r="17" spans="1:10" ht="28.15" customHeight="1" thickBot="1">
      <c r="A17" s="26"/>
      <c r="B17" s="27"/>
      <c r="C17" s="28"/>
      <c r="D17" s="28">
        <f>C17*$D$6</f>
        <v>0</v>
      </c>
      <c r="E17" s="28">
        <f>D17*12</f>
        <v>0</v>
      </c>
      <c r="F17" s="6"/>
      <c r="G17" s="23"/>
      <c r="H17" s="19"/>
      <c r="I17" s="19"/>
      <c r="J17" s="19"/>
    </row>
    <row r="18" spans="1:10" ht="15" thickBot="1">
      <c r="A18" s="20"/>
      <c r="B18" s="77" t="s">
        <v>11</v>
      </c>
      <c r="C18" s="78"/>
      <c r="D18" s="78" t="s">
        <v>11</v>
      </c>
      <c r="E18" s="78"/>
      <c r="F18" s="6"/>
      <c r="G18" s="19"/>
      <c r="H18" s="19"/>
      <c r="I18" s="19"/>
      <c r="J18" s="19"/>
    </row>
    <row r="19" spans="1:10" ht="12.75" customHeight="1">
      <c r="A19" s="14"/>
      <c r="B19" s="79" t="s">
        <v>12</v>
      </c>
      <c r="C19" s="82" t="s">
        <v>13</v>
      </c>
      <c r="D19" s="85" t="s">
        <v>14</v>
      </c>
      <c r="E19" s="85" t="s">
        <v>15</v>
      </c>
      <c r="F19" s="6"/>
      <c r="G19" s="19"/>
      <c r="H19" s="19"/>
      <c r="I19" s="19"/>
      <c r="J19" s="19"/>
    </row>
    <row r="20" spans="1:10" ht="4.5" customHeight="1" thickBot="1">
      <c r="A20" s="29"/>
      <c r="B20" s="80"/>
      <c r="C20" s="83"/>
      <c r="D20" s="80" t="s">
        <v>14</v>
      </c>
      <c r="E20" s="80" t="s">
        <v>16</v>
      </c>
      <c r="F20" s="6"/>
      <c r="G20" s="19"/>
      <c r="H20" s="19"/>
      <c r="I20" s="19"/>
      <c r="J20" s="19"/>
    </row>
    <row r="21" spans="1:10" ht="15" hidden="1" thickBot="1">
      <c r="A21" s="30"/>
      <c r="B21" s="81"/>
      <c r="C21" s="84"/>
      <c r="D21" s="81"/>
      <c r="E21" s="81"/>
      <c r="F21" s="6"/>
      <c r="G21" s="19"/>
      <c r="H21" s="19"/>
      <c r="I21" s="19"/>
      <c r="J21" s="19"/>
    </row>
    <row r="22" spans="1:10" ht="15.75">
      <c r="A22" s="31">
        <v>1</v>
      </c>
      <c r="B22" s="32" t="s">
        <v>7</v>
      </c>
      <c r="C22" s="33">
        <v>4.26</v>
      </c>
      <c r="D22" s="22">
        <f>C22*$D$6</f>
        <v>16312.817999999999</v>
      </c>
      <c r="E22" s="22">
        <f t="shared" ref="E22:E35" si="2">D22*12</f>
        <v>195753.81599999999</v>
      </c>
      <c r="F22" s="6"/>
      <c r="G22" s="34"/>
      <c r="H22" s="19"/>
      <c r="I22" s="19"/>
      <c r="J22" s="19"/>
    </row>
    <row r="23" spans="1:10" ht="15.75">
      <c r="A23" s="35">
        <v>2</v>
      </c>
      <c r="B23" s="36" t="s">
        <v>17</v>
      </c>
      <c r="C23" s="37">
        <v>1.3</v>
      </c>
      <c r="D23" s="22">
        <f>C23*$D$6</f>
        <v>4978.09</v>
      </c>
      <c r="E23" s="22">
        <f t="shared" si="2"/>
        <v>59737.08</v>
      </c>
      <c r="F23" s="6"/>
      <c r="G23" s="34"/>
      <c r="H23" s="19"/>
      <c r="I23" s="19"/>
      <c r="J23" s="19"/>
    </row>
    <row r="24" spans="1:10" ht="15.75">
      <c r="A24" s="35">
        <v>3</v>
      </c>
      <c r="B24" s="36" t="s">
        <v>9</v>
      </c>
      <c r="C24" s="37">
        <v>4.9400000000000004</v>
      </c>
      <c r="D24" s="22">
        <f>C24*$D$6</f>
        <v>18916.742000000002</v>
      </c>
      <c r="E24" s="22">
        <f t="shared" si="2"/>
        <v>227000.90400000004</v>
      </c>
      <c r="F24" s="6"/>
      <c r="G24" s="34"/>
      <c r="H24" s="19"/>
      <c r="I24" s="19"/>
      <c r="J24" s="19"/>
    </row>
    <row r="25" spans="1:10" ht="28.5">
      <c r="A25" s="38">
        <v>4</v>
      </c>
      <c r="B25" s="39" t="s">
        <v>51</v>
      </c>
      <c r="C25" s="40">
        <v>10</v>
      </c>
      <c r="D25" s="25">
        <f t="shared" ref="D25:D35" si="3">C25*$D$6</f>
        <v>38293</v>
      </c>
      <c r="E25" s="24">
        <f t="shared" si="2"/>
        <v>459516</v>
      </c>
      <c r="F25" s="6"/>
      <c r="G25" s="41"/>
      <c r="H25" s="19"/>
      <c r="I25" s="19"/>
      <c r="J25" s="19"/>
    </row>
    <row r="26" spans="1:10" ht="27" customHeight="1">
      <c r="A26" s="42" t="s">
        <v>19</v>
      </c>
      <c r="B26" s="43" t="s">
        <v>20</v>
      </c>
      <c r="C26" s="44">
        <v>1.6</v>
      </c>
      <c r="D26" s="22">
        <f t="shared" si="3"/>
        <v>6126.880000000001</v>
      </c>
      <c r="E26" s="22">
        <f>D26*12</f>
        <v>73522.560000000012</v>
      </c>
      <c r="F26" s="6"/>
      <c r="G26" s="45"/>
      <c r="H26" s="19"/>
      <c r="I26" s="46"/>
      <c r="J26" s="19"/>
    </row>
    <row r="27" spans="1:10" ht="15.75">
      <c r="A27" s="42" t="s">
        <v>21</v>
      </c>
      <c r="B27" s="43" t="s">
        <v>22</v>
      </c>
      <c r="C27" s="44">
        <v>1.2</v>
      </c>
      <c r="D27" s="22">
        <f t="shared" si="3"/>
        <v>4595.16</v>
      </c>
      <c r="E27" s="22">
        <f t="shared" si="2"/>
        <v>55141.919999999998</v>
      </c>
      <c r="F27" s="6"/>
      <c r="G27" s="45"/>
      <c r="H27" s="19"/>
      <c r="I27" s="46"/>
      <c r="J27" s="19"/>
    </row>
    <row r="28" spans="1:10" ht="15.75">
      <c r="A28" s="42" t="s">
        <v>23</v>
      </c>
      <c r="B28" s="43" t="s">
        <v>24</v>
      </c>
      <c r="C28" s="44">
        <v>0.8</v>
      </c>
      <c r="D28" s="22">
        <f t="shared" si="3"/>
        <v>3063.4400000000005</v>
      </c>
      <c r="E28" s="22">
        <f t="shared" si="2"/>
        <v>36761.280000000006</v>
      </c>
      <c r="F28" s="6"/>
      <c r="G28" s="47"/>
      <c r="H28" s="19"/>
      <c r="I28" s="46"/>
      <c r="J28" s="19"/>
    </row>
    <row r="29" spans="1:10" ht="15.75">
      <c r="A29" s="42" t="s">
        <v>25</v>
      </c>
      <c r="B29" s="43" t="s">
        <v>26</v>
      </c>
      <c r="C29" s="44">
        <v>3.2</v>
      </c>
      <c r="D29" s="22">
        <f t="shared" si="3"/>
        <v>12253.760000000002</v>
      </c>
      <c r="E29" s="22">
        <f t="shared" si="2"/>
        <v>147045.12000000002</v>
      </c>
      <c r="F29" s="6"/>
      <c r="G29" s="45"/>
      <c r="H29" s="19"/>
      <c r="I29" s="46"/>
      <c r="J29" s="19"/>
    </row>
    <row r="30" spans="1:10" ht="15.75">
      <c r="A30" s="42" t="s">
        <v>27</v>
      </c>
      <c r="B30" s="48" t="s">
        <v>28</v>
      </c>
      <c r="C30" s="44">
        <v>1.52</v>
      </c>
      <c r="D30" s="22">
        <f t="shared" si="3"/>
        <v>5820.5360000000001</v>
      </c>
      <c r="E30" s="22">
        <f t="shared" si="2"/>
        <v>69846.432000000001</v>
      </c>
      <c r="F30" s="6"/>
      <c r="G30" s="45"/>
      <c r="H30" s="19"/>
      <c r="I30" s="46"/>
      <c r="J30" s="19"/>
    </row>
    <row r="31" spans="1:10" ht="15.75">
      <c r="A31" s="42" t="s">
        <v>29</v>
      </c>
      <c r="B31" s="49" t="s">
        <v>30</v>
      </c>
      <c r="C31" s="50">
        <v>0.26</v>
      </c>
      <c r="D31" s="22">
        <f t="shared" si="3"/>
        <v>995.61800000000005</v>
      </c>
      <c r="E31" s="22">
        <f t="shared" si="2"/>
        <v>11947.416000000001</v>
      </c>
      <c r="F31" s="6"/>
      <c r="G31" s="51"/>
      <c r="H31" s="19"/>
      <c r="I31" s="52"/>
      <c r="J31" s="19"/>
    </row>
    <row r="32" spans="1:10" ht="15.75">
      <c r="A32" s="42" t="s">
        <v>31</v>
      </c>
      <c r="B32" s="49" t="s">
        <v>32</v>
      </c>
      <c r="C32" s="50">
        <v>0.26</v>
      </c>
      <c r="D32" s="22">
        <f t="shared" si="3"/>
        <v>995.61800000000005</v>
      </c>
      <c r="E32" s="22">
        <f t="shared" si="2"/>
        <v>11947.416000000001</v>
      </c>
      <c r="F32" s="6"/>
      <c r="G32" s="51"/>
      <c r="H32" s="19"/>
      <c r="I32" s="52"/>
      <c r="J32" s="19"/>
    </row>
    <row r="33" spans="1:10" ht="15.75">
      <c r="A33" s="42" t="s">
        <v>33</v>
      </c>
      <c r="B33" s="53" t="s">
        <v>34</v>
      </c>
      <c r="C33" s="54">
        <v>0.5</v>
      </c>
      <c r="D33" s="22">
        <f t="shared" si="3"/>
        <v>1914.65</v>
      </c>
      <c r="E33" s="22">
        <f t="shared" si="2"/>
        <v>22975.800000000003</v>
      </c>
      <c r="F33" s="6"/>
      <c r="G33" s="51"/>
      <c r="H33" s="19"/>
      <c r="I33" s="55"/>
      <c r="J33" s="19"/>
    </row>
    <row r="34" spans="1:10" ht="15.75">
      <c r="A34" s="42" t="s">
        <v>35</v>
      </c>
      <c r="B34" s="53" t="s">
        <v>36</v>
      </c>
      <c r="C34" s="54">
        <v>0.35</v>
      </c>
      <c r="D34" s="56">
        <f t="shared" si="3"/>
        <v>1340.2549999999999</v>
      </c>
      <c r="E34" s="22">
        <f t="shared" si="2"/>
        <v>16083.059999999998</v>
      </c>
      <c r="F34" s="6"/>
      <c r="G34" s="51"/>
      <c r="H34" s="19"/>
      <c r="I34" s="55"/>
      <c r="J34" s="19"/>
    </row>
    <row r="35" spans="1:10" ht="15.75">
      <c r="A35" s="67" t="s">
        <v>52</v>
      </c>
      <c r="B35" s="53" t="s">
        <v>49</v>
      </c>
      <c r="C35" s="54">
        <v>0.31</v>
      </c>
      <c r="D35" s="56">
        <f t="shared" si="3"/>
        <v>1187.0830000000001</v>
      </c>
      <c r="E35" s="56">
        <f t="shared" si="2"/>
        <v>14244.996000000001</v>
      </c>
      <c r="F35" s="6"/>
      <c r="G35" s="51"/>
      <c r="H35" s="19"/>
      <c r="I35" s="55"/>
      <c r="J35" s="19"/>
    </row>
    <row r="36" spans="1:10" ht="25.15" customHeight="1" thickBot="1">
      <c r="A36" s="57"/>
      <c r="B36" s="58" t="s">
        <v>37</v>
      </c>
      <c r="C36" s="59">
        <f>SUM(C26:C35)</f>
        <v>10</v>
      </c>
      <c r="D36" s="59"/>
      <c r="E36" s="59"/>
      <c r="F36" s="6"/>
      <c r="G36" s="41"/>
      <c r="H36" s="19"/>
      <c r="I36" s="19"/>
      <c r="J36" s="19"/>
    </row>
    <row r="37" spans="1:10" ht="13.5" customHeight="1">
      <c r="A37" s="60"/>
      <c r="B37" s="61"/>
      <c r="C37" s="62"/>
      <c r="D37" s="63"/>
      <c r="E37" s="63"/>
    </row>
    <row r="38" spans="1:10" ht="24.75" customHeight="1">
      <c r="A38" s="64"/>
      <c r="B38" s="65"/>
      <c r="C38" s="65"/>
      <c r="D38" s="66"/>
      <c r="E38" s="2"/>
    </row>
  </sheetData>
  <mergeCells count="8">
    <mergeCell ref="B1:D1"/>
    <mergeCell ref="B5:E5"/>
    <mergeCell ref="B7:E7"/>
    <mergeCell ref="B18:E18"/>
    <mergeCell ref="B19:B21"/>
    <mergeCell ref="C19:C21"/>
    <mergeCell ref="D19:D21"/>
    <mergeCell ref="E19:E21"/>
  </mergeCells>
  <pageMargins left="0" right="0" top="0" bottom="0" header="0" footer="0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32</vt:lpstr>
      <vt:lpstr>281</vt:lpstr>
      <vt:lpstr>282</vt:lpstr>
      <vt:lpstr>60</vt:lpstr>
      <vt:lpstr>60 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Olga</cp:lastModifiedBy>
  <cp:lastPrinted>2014-03-30T08:42:03Z</cp:lastPrinted>
  <dcterms:created xsi:type="dcterms:W3CDTF">2014-03-29T14:50:58Z</dcterms:created>
  <dcterms:modified xsi:type="dcterms:W3CDTF">2014-06-19T08:14:32Z</dcterms:modified>
</cp:coreProperties>
</file>