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20" windowWidth="20610" windowHeight="9495"/>
  </bookViews>
  <sheets>
    <sheet name="Клименко 32" sheetId="1" r:id="rId1"/>
  </sheets>
  <calcPr calcId="124519" refMode="R1C1"/>
</workbook>
</file>

<file path=xl/calcChain.xml><?xml version="1.0" encoding="utf-8"?>
<calcChain xmlns="http://schemas.openxmlformats.org/spreadsheetml/2006/main">
  <c r="C43" i="1"/>
  <c r="C27"/>
  <c r="C25"/>
  <c r="C32" s="1"/>
  <c r="E15"/>
  <c r="D15"/>
  <c r="C15"/>
  <c r="F14"/>
  <c r="F13"/>
  <c r="F12"/>
  <c r="F11"/>
  <c r="F15" l="1"/>
</calcChain>
</file>

<file path=xl/sharedStrings.xml><?xml version="1.0" encoding="utf-8"?>
<sst xmlns="http://schemas.openxmlformats.org/spreadsheetml/2006/main" count="71" uniqueCount="53">
  <si>
    <t>ТСЖ "Пионер"</t>
  </si>
  <si>
    <t>Отчет о стоимости выполненных работ по содержанию и текущему ремонту общего имущества жилого дома за 2013 год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</si>
  <si>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Клименко 32</t>
    </r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</si>
  <si>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</si>
  <si>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</si>
  <si>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</si>
  <si>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</si>
  <si>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</si>
  <si>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</si>
  <si>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</si>
  <si>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</si>
  <si>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</si>
  <si>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</si>
  <si>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</si>
  <si>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Капитальный ремонт</t>
  </si>
  <si>
    <t>Вывоз мусора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</si>
  <si>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</si>
  <si>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</si>
  <si>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</si>
  <si>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</si>
  <si>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</si>
  <si>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Содержание инженерного оборудования</t>
  </si>
  <si>
    <t>Содержание строительных конструкций</t>
  </si>
  <si>
    <t xml:space="preserve">Паспортный стол, начисление платежей </t>
  </si>
  <si>
    <t>ООО "ГЦРКП"</t>
  </si>
  <si>
    <t>Дератизация, дезинсекция</t>
  </si>
  <si>
    <t>ООО "Рубин"</t>
  </si>
  <si>
    <t xml:space="preserve">Аварийно-Диспетчерское обслуживание </t>
  </si>
  <si>
    <t>ИП Карпинский В.</t>
  </si>
  <si>
    <t>Санитарное содержание МОП</t>
  </si>
  <si>
    <t xml:space="preserve">Вывоз и утилизация КГО </t>
  </si>
  <si>
    <t>Услуги управления</t>
  </si>
  <si>
    <t>Содержание придомовой территории</t>
  </si>
  <si>
    <t>Изготовление и  установка бетонных клумб</t>
  </si>
  <si>
    <t>ООО "Формат", ТСЖ "Пионер"</t>
  </si>
  <si>
    <t>Электроэнерги МОП</t>
  </si>
  <si>
    <t>ОАО "Кузбассэнергосбыт"</t>
  </si>
  <si>
    <t>Ремонт и обслуживание внутридомового инженерного оборудования</t>
  </si>
  <si>
    <t>Работы по электротехническому обслуживанию</t>
  </si>
  <si>
    <t>ремонт межпанельных швов</t>
  </si>
  <si>
    <t>ООО Ампир</t>
  </si>
  <si>
    <t>Ремонт балконной плиты Клименко 32-57</t>
  </si>
  <si>
    <t>Ремонт дороги</t>
  </si>
  <si>
    <t>Изготовление и установка козырков</t>
  </si>
  <si>
    <t>ООО "Казыр"</t>
  </si>
  <si>
    <t>Замена подвалных решеток</t>
  </si>
  <si>
    <t xml:space="preserve">Покраска цоколя </t>
  </si>
  <si>
    <t>Изготовление и установка ограждения</t>
  </si>
  <si>
    <t>Согласовано:</t>
  </si>
  <si>
    <t xml:space="preserve">Старший дома </t>
  </si>
  <si>
    <t>_________________________</t>
  </si>
  <si>
    <t xml:space="preserve">Директор </t>
  </si>
  <si>
    <t xml:space="preserve">В.А.Ляшенко </t>
  </si>
</sst>
</file>

<file path=xl/styles.xml><?xml version="1.0" encoding="utf-8"?>
<styleSheet xmlns="http://schemas.openxmlformats.org/spreadsheetml/2006/main">
  <fonts count="27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10" fillId="0" borderId="2" xfId="0" applyFont="1" applyBorder="1" applyAlignment="1"/>
    <xf numFmtId="0" fontId="0" fillId="0" borderId="3" xfId="0" applyBorder="1" applyAlignment="1"/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0" fontId="9" fillId="0" borderId="1" xfId="0" applyFont="1" applyFill="1" applyBorder="1"/>
    <xf numFmtId="2" fontId="9" fillId="0" borderId="1" xfId="0" applyNumberFormat="1" applyFont="1" applyBorder="1"/>
    <xf numFmtId="0" fontId="9" fillId="0" borderId="5" xfId="0" applyFont="1" applyFill="1" applyBorder="1"/>
    <xf numFmtId="0" fontId="9" fillId="0" borderId="0" xfId="0" applyFont="1" applyFill="1" applyBorder="1"/>
    <xf numFmtId="0" fontId="13" fillId="0" borderId="1" xfId="0" applyFont="1" applyBorder="1"/>
    <xf numFmtId="0" fontId="15" fillId="0" borderId="1" xfId="0" applyNumberFormat="1" applyFont="1" applyFill="1" applyBorder="1" applyAlignment="1" applyProtection="1">
      <alignment horizontal="left" vertical="top"/>
    </xf>
    <xf numFmtId="0" fontId="15" fillId="0" borderId="1" xfId="0" applyNumberFormat="1" applyFont="1" applyFill="1" applyBorder="1" applyAlignment="1" applyProtection="1">
      <alignment horizontal="center" vertical="top" wrapText="1"/>
    </xf>
    <xf numFmtId="0" fontId="17" fillId="0" borderId="4" xfId="0" applyNumberFormat="1" applyFont="1" applyFill="1" applyBorder="1" applyAlignment="1" applyProtection="1">
      <alignment horizontal="left" vertical="top"/>
    </xf>
    <xf numFmtId="0" fontId="16" fillId="0" borderId="3" xfId="0" applyFont="1" applyBorder="1" applyAlignment="1">
      <alignment horizontal="left" vertical="top"/>
    </xf>
    <xf numFmtId="0" fontId="15" fillId="0" borderId="5" xfId="0" applyNumberFormat="1" applyFont="1" applyFill="1" applyBorder="1" applyAlignment="1" applyProtection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5" fillId="0" borderId="4" xfId="0" applyNumberFormat="1" applyFont="1" applyFill="1" applyBorder="1" applyAlignment="1" applyProtection="1">
      <alignment horizontal="left" vertical="top" wrapText="1"/>
    </xf>
    <xf numFmtId="2" fontId="18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22" fillId="0" borderId="1" xfId="0" applyNumberFormat="1" applyFont="1" applyBorder="1" applyAlignment="1">
      <alignment horizontal="center"/>
    </xf>
    <xf numFmtId="0" fontId="22" fillId="0" borderId="1" xfId="0" applyNumberFormat="1" applyFont="1" applyBorder="1" applyAlignment="1">
      <alignment horizontal="center" wrapText="1"/>
    </xf>
    <xf numFmtId="0" fontId="15" fillId="0" borderId="4" xfId="0" applyNumberFormat="1" applyFont="1" applyFill="1" applyBorder="1" applyAlignment="1" applyProtection="1">
      <alignment horizontal="left" wrapText="1"/>
    </xf>
    <xf numFmtId="0" fontId="16" fillId="0" borderId="3" xfId="0" applyFont="1" applyBorder="1" applyAlignment="1">
      <alignment horizontal="left" wrapText="1"/>
    </xf>
    <xf numFmtId="0" fontId="20" fillId="0" borderId="5" xfId="0" applyNumberFormat="1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0" fontId="23" fillId="0" borderId="1" xfId="0" applyNumberFormat="1" applyFont="1" applyFill="1" applyBorder="1" applyAlignment="1" applyProtection="1">
      <alignment horizontal="right"/>
    </xf>
    <xf numFmtId="0" fontId="24" fillId="0" borderId="1" xfId="0" applyNumberFormat="1" applyFont="1" applyBorder="1" applyAlignment="1">
      <alignment horizontal="center" wrapText="1"/>
    </xf>
    <xf numFmtId="0" fontId="15" fillId="0" borderId="4" xfId="0" applyNumberFormat="1" applyFont="1" applyFill="1" applyBorder="1" applyAlignment="1" applyProtection="1">
      <alignment horizontal="center" vertical="top"/>
    </xf>
    <xf numFmtId="0" fontId="8" fillId="0" borderId="2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right"/>
    </xf>
    <xf numFmtId="0" fontId="24" fillId="0" borderId="1" xfId="0" applyNumberFormat="1" applyFont="1" applyBorder="1" applyAlignment="1">
      <alignment horizontal="center"/>
    </xf>
    <xf numFmtId="0" fontId="20" fillId="0" borderId="1" xfId="0" applyNumberFormat="1" applyFont="1" applyFill="1" applyBorder="1" applyAlignment="1" applyProtection="1">
      <alignment horizontal="left" vertical="top" wrapText="1"/>
    </xf>
    <xf numFmtId="0" fontId="20" fillId="0" borderId="1" xfId="0" applyNumberFormat="1" applyFont="1" applyFill="1" applyBorder="1" applyAlignment="1" applyProtection="1">
      <alignment horizontal="center"/>
    </xf>
    <xf numFmtId="0" fontId="26" fillId="0" borderId="2" xfId="0" applyFont="1" applyBorder="1" applyAlignment="1">
      <alignment horizontal="left" vertical="top"/>
    </xf>
    <xf numFmtId="0" fontId="10" fillId="0" borderId="1" xfId="0" applyFont="1" applyBorder="1" applyAlignment="1">
      <alignment horizontal="right"/>
    </xf>
    <xf numFmtId="0" fontId="22" fillId="0" borderId="2" xfId="0" applyFont="1" applyBorder="1" applyAlignment="1">
      <alignment horizontal="center" wrapText="1"/>
    </xf>
    <xf numFmtId="0" fontId="0" fillId="0" borderId="2" xfId="0" applyBorder="1" applyAlignment="1">
      <alignment horizontal="left" vertical="top"/>
    </xf>
    <xf numFmtId="2" fontId="10" fillId="0" borderId="1" xfId="0" applyNumberFormat="1" applyFont="1" applyBorder="1" applyAlignment="1">
      <alignment horizontal="right"/>
    </xf>
    <xf numFmtId="0" fontId="8" fillId="0" borderId="5" xfId="0" applyNumberFormat="1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10" fillId="0" borderId="1" xfId="0" applyFont="1" applyBorder="1" applyAlignment="1">
      <alignment horizontal="right" vertical="center"/>
    </xf>
    <xf numFmtId="0" fontId="0" fillId="0" borderId="0" xfId="0" applyBorder="1" applyAlignment="1">
      <alignment horizontal="left" vertical="top"/>
    </xf>
    <xf numFmtId="0" fontId="20" fillId="0" borderId="0" xfId="0" applyNumberFormat="1" applyFont="1" applyFill="1" applyBorder="1" applyAlignment="1" applyProtection="1">
      <alignment horizontal="center" vertical="top"/>
    </xf>
    <xf numFmtId="0" fontId="0" fillId="0" borderId="8" xfId="0" applyBorder="1" applyAlignment="1">
      <alignment horizontal="left" vertical="top"/>
    </xf>
    <xf numFmtId="0" fontId="8" fillId="0" borderId="5" xfId="0" applyNumberFormat="1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20" fillId="0" borderId="5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7" fillId="0" borderId="4" xfId="0" applyNumberFormat="1" applyFont="1" applyFill="1" applyBorder="1" applyAlignment="1" applyProtection="1">
      <alignment horizontal="left" vertical="top" wrapText="1"/>
    </xf>
    <xf numFmtId="0" fontId="25" fillId="0" borderId="3" xfId="0" applyFont="1" applyBorder="1" applyAlignment="1">
      <alignment vertical="top" wrapText="1"/>
    </xf>
    <xf numFmtId="0" fontId="20" fillId="0" borderId="5" xfId="0" applyNumberFormat="1" applyFont="1" applyFill="1" applyBorder="1" applyAlignment="1" applyProtection="1">
      <alignment horizontal="center"/>
    </xf>
    <xf numFmtId="0" fontId="20" fillId="0" borderId="5" xfId="0" applyNumberFormat="1" applyFont="1" applyFill="1" applyBorder="1" applyAlignment="1" applyProtection="1">
      <alignment horizontal="center" wrapText="1"/>
    </xf>
    <xf numFmtId="0" fontId="21" fillId="0" borderId="0" xfId="0" applyFont="1" applyBorder="1" applyAlignment="1">
      <alignment horizontal="center" wrapText="1"/>
    </xf>
    <xf numFmtId="0" fontId="15" fillId="0" borderId="4" xfId="0" applyNumberFormat="1" applyFont="1" applyFill="1" applyBorder="1" applyAlignment="1" applyProtection="1">
      <alignment horizontal="left"/>
    </xf>
    <xf numFmtId="0" fontId="15" fillId="0" borderId="3" xfId="0" applyNumberFormat="1" applyFont="1" applyFill="1" applyBorder="1" applyAlignment="1" applyProtection="1">
      <alignment horizontal="left"/>
    </xf>
    <xf numFmtId="0" fontId="20" fillId="0" borderId="5" xfId="0" applyNumberFormat="1" applyFont="1" applyBorder="1" applyAlignment="1">
      <alignment horizontal="center" wrapText="1"/>
    </xf>
    <xf numFmtId="0" fontId="15" fillId="0" borderId="4" xfId="0" applyNumberFormat="1" applyFont="1" applyFill="1" applyBorder="1" applyAlignment="1" applyProtection="1">
      <alignment horizontal="left" wrapText="1"/>
    </xf>
    <xf numFmtId="0" fontId="16" fillId="0" borderId="3" xfId="0" applyFont="1" applyBorder="1" applyAlignment="1">
      <alignment horizontal="left" wrapText="1"/>
    </xf>
    <xf numFmtId="0" fontId="16" fillId="0" borderId="3" xfId="0" applyFont="1" applyBorder="1" applyAlignment="1">
      <alignment horizontal="left"/>
    </xf>
    <xf numFmtId="0" fontId="0" fillId="0" borderId="3" xfId="0" applyBorder="1" applyAlignment="1">
      <alignment horizontal="left" wrapText="1"/>
    </xf>
    <xf numFmtId="2" fontId="9" fillId="0" borderId="4" xfId="0" applyNumberFormat="1" applyFont="1" applyBorder="1" applyAlignment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0" fontId="14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5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0" fillId="0" borderId="0" xfId="0" applyBorder="1" applyAlignment="1"/>
    <xf numFmtId="0" fontId="15" fillId="0" borderId="4" xfId="0" applyNumberFormat="1" applyFont="1" applyFill="1" applyBorder="1" applyAlignment="1" applyProtection="1">
      <alignment horizontal="left" vertical="top"/>
    </xf>
    <xf numFmtId="0" fontId="16" fillId="0" borderId="3" xfId="0" applyFont="1" applyBorder="1" applyAlignment="1">
      <alignment horizontal="left" vertical="top"/>
    </xf>
    <xf numFmtId="0" fontId="15" fillId="0" borderId="5" xfId="0" applyNumberFormat="1" applyFont="1" applyFill="1" applyBorder="1" applyAlignment="1" applyProtection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/>
    <xf numFmtId="0" fontId="11" fillId="0" borderId="4" xfId="0" applyFont="1" applyBorder="1" applyAlignment="1">
      <alignment wrapText="1"/>
    </xf>
    <xf numFmtId="0" fontId="12" fillId="0" borderId="2" xfId="0" applyFont="1" applyBorder="1" applyAlignment="1"/>
    <xf numFmtId="0" fontId="12" fillId="0" borderId="3" xfId="0" applyFont="1" applyBorder="1" applyAlignment="1"/>
    <xf numFmtId="0" fontId="8" fillId="0" borderId="4" xfId="0" applyFont="1" applyBorder="1" applyAlignment="1">
      <alignment wrapText="1"/>
    </xf>
    <xf numFmtId="2" fontId="10" fillId="0" borderId="5" xfId="0" applyNumberFormat="1" applyFont="1" applyBorder="1" applyAlignment="1">
      <alignment wrapText="1"/>
    </xf>
    <xf numFmtId="0" fontId="23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8" fillId="0" borderId="0" xfId="0" applyFont="1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left" vertical="top"/>
    </xf>
    <xf numFmtId="2" fontId="2" fillId="0" borderId="0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"/>
  <sheetViews>
    <sheetView tabSelected="1" topLeftCell="A42" workbookViewId="0">
      <selection activeCell="A45" sqref="A45:XFD55"/>
    </sheetView>
  </sheetViews>
  <sheetFormatPr defaultRowHeight="15"/>
  <cols>
    <col min="1" max="1" width="22.7109375" customWidth="1"/>
    <col min="2" max="2" width="9.140625" hidden="1" customWidth="1"/>
    <col min="3" max="3" width="19.42578125" customWidth="1"/>
    <col min="4" max="4" width="23.85546875" customWidth="1"/>
    <col min="5" max="5" width="14.28515625" customWidth="1"/>
    <col min="6" max="6" width="2.42578125" hidden="1" customWidth="1"/>
    <col min="7" max="7" width="5.85546875" customWidth="1"/>
    <col min="8" max="8" width="9.42578125" customWidth="1"/>
  </cols>
  <sheetData>
    <row r="1" spans="1:14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84" t="s">
        <v>1</v>
      </c>
      <c r="B2" s="84"/>
      <c r="C2" s="84"/>
      <c r="D2" s="84"/>
      <c r="E2" s="84"/>
      <c r="F2" s="85"/>
      <c r="G2" s="85"/>
      <c r="H2" s="85"/>
      <c r="I2" s="4"/>
      <c r="J2" s="4"/>
      <c r="K2" s="4"/>
      <c r="L2" s="5"/>
      <c r="M2" s="5"/>
      <c r="N2" s="5"/>
    </row>
    <row r="3" spans="1:14" ht="17.25">
      <c r="A3" s="84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5" spans="1:14" hidden="1"/>
    <row r="6" spans="1:14" hidden="1"/>
    <row r="7" spans="1:14" ht="25.5">
      <c r="A7" s="6" t="s">
        <v>3</v>
      </c>
      <c r="B7" s="7" t="s">
        <v>4</v>
      </c>
      <c r="C7" s="8">
        <v>8701.4</v>
      </c>
      <c r="D7" s="9" t="s">
        <v>5</v>
      </c>
      <c r="E7" s="10">
        <v>2201.64</v>
      </c>
      <c r="F7" s="11"/>
      <c r="G7" s="91" t="s">
        <v>4</v>
      </c>
      <c r="H7" s="92"/>
    </row>
    <row r="9" spans="1:14" ht="16.5" customHeight="1">
      <c r="A9" s="87" t="s">
        <v>6</v>
      </c>
      <c r="B9" s="87"/>
      <c r="C9" s="87"/>
      <c r="D9" s="87"/>
      <c r="E9" s="87"/>
      <c r="F9" s="87"/>
      <c r="G9" s="87"/>
      <c r="H9" s="87"/>
    </row>
    <row r="10" spans="1:14" ht="46.5" customHeight="1">
      <c r="A10" s="12" t="s">
        <v>7</v>
      </c>
      <c r="B10" s="13"/>
      <c r="C10" s="14" t="s">
        <v>8</v>
      </c>
      <c r="D10" s="15" t="s">
        <v>9</v>
      </c>
      <c r="E10" s="15" t="s">
        <v>10</v>
      </c>
      <c r="F10" s="88" t="s">
        <v>11</v>
      </c>
      <c r="G10" s="89"/>
      <c r="H10" s="90"/>
    </row>
    <row r="11" spans="1:14">
      <c r="A11" s="16" t="s">
        <v>12</v>
      </c>
      <c r="B11" s="16"/>
      <c r="C11" s="17">
        <v>126557.95</v>
      </c>
      <c r="D11" s="18">
        <v>445214.16</v>
      </c>
      <c r="E11" s="16">
        <v>438943.84</v>
      </c>
      <c r="F11" s="72">
        <f>C11+D11-E11</f>
        <v>132828.26999999996</v>
      </c>
      <c r="G11" s="73"/>
      <c r="H11" s="74"/>
      <c r="I11" s="19"/>
    </row>
    <row r="12" spans="1:14">
      <c r="A12" s="16" t="s">
        <v>13</v>
      </c>
      <c r="B12" s="16"/>
      <c r="C12" s="17">
        <v>237929.26</v>
      </c>
      <c r="D12" s="18">
        <v>792474</v>
      </c>
      <c r="E12" s="16">
        <v>772825.02</v>
      </c>
      <c r="F12" s="72">
        <f t="shared" ref="F12:F14" si="0">C12+D12-E12</f>
        <v>257578.23999999999</v>
      </c>
      <c r="G12" s="73"/>
      <c r="H12" s="74"/>
      <c r="I12" s="19"/>
    </row>
    <row r="13" spans="1:14">
      <c r="A13" s="16" t="s">
        <v>14</v>
      </c>
      <c r="B13" s="16"/>
      <c r="C13" s="17">
        <v>53800.03</v>
      </c>
      <c r="D13" s="18">
        <v>161909.20000000001</v>
      </c>
      <c r="E13" s="16">
        <v>152929.31</v>
      </c>
      <c r="F13" s="72">
        <f t="shared" si="0"/>
        <v>62779.920000000013</v>
      </c>
      <c r="G13" s="73"/>
      <c r="H13" s="74"/>
      <c r="I13" s="20"/>
    </row>
    <row r="14" spans="1:14">
      <c r="A14" s="7" t="s">
        <v>15</v>
      </c>
      <c r="B14" s="16"/>
      <c r="C14" s="16">
        <v>26030.81</v>
      </c>
      <c r="D14" s="18">
        <v>110122.52</v>
      </c>
      <c r="E14" s="18">
        <v>105353.11</v>
      </c>
      <c r="F14" s="72">
        <f t="shared" si="0"/>
        <v>30800.220000000016</v>
      </c>
      <c r="G14" s="73"/>
      <c r="H14" s="74"/>
      <c r="I14" s="20"/>
    </row>
    <row r="15" spans="1:14">
      <c r="A15" s="16" t="s">
        <v>16</v>
      </c>
      <c r="B15" s="16"/>
      <c r="C15" s="21">
        <f>SUM(C11:C14)</f>
        <v>444318.05</v>
      </c>
      <c r="D15" s="18">
        <f>SUM(D11:D14)</f>
        <v>1509719.88</v>
      </c>
      <c r="E15" s="18">
        <f>SUM(E11:E14)</f>
        <v>1470051.2800000003</v>
      </c>
      <c r="F15" s="72">
        <f>SUM(F11:F14)</f>
        <v>483986.64999999997</v>
      </c>
      <c r="G15" s="73"/>
      <c r="H15" s="74"/>
    </row>
    <row r="17" spans="1:8">
      <c r="A17" s="75" t="s">
        <v>17</v>
      </c>
      <c r="B17" s="76"/>
      <c r="C17" s="76"/>
      <c r="D17" s="76"/>
      <c r="E17" s="76"/>
      <c r="F17" s="76"/>
      <c r="G17" s="76"/>
      <c r="H17" s="76"/>
    </row>
    <row r="18" spans="1:8">
      <c r="A18" s="77"/>
      <c r="B18" s="78"/>
      <c r="C18" s="78"/>
      <c r="D18" s="78"/>
      <c r="E18" s="79"/>
      <c r="F18" s="79"/>
      <c r="G18" s="79"/>
      <c r="H18" s="79"/>
    </row>
    <row r="19" spans="1:8" ht="38.25">
      <c r="A19" s="80" t="s">
        <v>18</v>
      </c>
      <c r="B19" s="81"/>
      <c r="C19" s="22" t="s">
        <v>19</v>
      </c>
      <c r="D19" s="23" t="s">
        <v>20</v>
      </c>
      <c r="E19" s="82"/>
      <c r="F19" s="83"/>
      <c r="G19" s="83"/>
      <c r="H19" s="83"/>
    </row>
    <row r="20" spans="1:8" ht="15.75">
      <c r="A20" s="24" t="s">
        <v>13</v>
      </c>
      <c r="B20" s="25"/>
      <c r="C20" s="22"/>
      <c r="D20" s="23"/>
      <c r="E20" s="26"/>
      <c r="F20" s="27"/>
      <c r="G20" s="27"/>
      <c r="H20" s="27"/>
    </row>
    <row r="21" spans="1:8" ht="25.5">
      <c r="A21" s="28" t="s">
        <v>21</v>
      </c>
      <c r="B21" s="25"/>
      <c r="C21" s="29">
        <v>37450</v>
      </c>
      <c r="D21" s="30" t="s">
        <v>0</v>
      </c>
      <c r="E21" s="56"/>
      <c r="F21" s="57"/>
      <c r="G21" s="57"/>
      <c r="H21" s="57"/>
    </row>
    <row r="22" spans="1:8" ht="33.75" customHeight="1">
      <c r="A22" s="28" t="s">
        <v>22</v>
      </c>
      <c r="B22" s="25"/>
      <c r="C22" s="29">
        <v>30722.55</v>
      </c>
      <c r="D22" s="30" t="s">
        <v>0</v>
      </c>
      <c r="E22" s="67"/>
      <c r="F22" s="64"/>
      <c r="G22" s="64"/>
      <c r="H22" s="64"/>
    </row>
    <row r="23" spans="1:8" ht="27.75" customHeight="1">
      <c r="A23" s="68" t="s">
        <v>23</v>
      </c>
      <c r="B23" s="69"/>
      <c r="C23" s="29">
        <v>75302.28</v>
      </c>
      <c r="D23" s="31" t="s">
        <v>24</v>
      </c>
      <c r="E23" s="67"/>
      <c r="F23" s="64"/>
      <c r="G23" s="64"/>
      <c r="H23" s="64"/>
    </row>
    <row r="24" spans="1:8" ht="22.5" customHeight="1">
      <c r="A24" s="65" t="s">
        <v>25</v>
      </c>
      <c r="B24" s="70"/>
      <c r="C24" s="29">
        <v>39629.519999999997</v>
      </c>
      <c r="D24" s="32" t="s">
        <v>26</v>
      </c>
      <c r="E24" s="67"/>
      <c r="F24" s="64"/>
      <c r="G24" s="64"/>
      <c r="H24" s="64"/>
    </row>
    <row r="25" spans="1:8" ht="28.5" customHeight="1">
      <c r="A25" s="68" t="s">
        <v>27</v>
      </c>
      <c r="B25" s="71"/>
      <c r="C25" s="29">
        <f>C7*1.6*12</f>
        <v>167066.88</v>
      </c>
      <c r="D25" s="31" t="s">
        <v>28</v>
      </c>
      <c r="E25" s="67"/>
      <c r="F25" s="64"/>
      <c r="G25" s="64"/>
      <c r="H25" s="64"/>
    </row>
    <row r="26" spans="1:8" ht="26.25">
      <c r="A26" s="33" t="s">
        <v>29</v>
      </c>
      <c r="B26" s="34"/>
      <c r="C26" s="29">
        <v>329488</v>
      </c>
      <c r="D26" s="31" t="s">
        <v>0</v>
      </c>
      <c r="E26" s="67"/>
      <c r="F26" s="64"/>
      <c r="G26" s="64"/>
      <c r="H26" s="64"/>
    </row>
    <row r="27" spans="1:8" ht="33.75" customHeight="1">
      <c r="A27" s="33" t="s">
        <v>30</v>
      </c>
      <c r="B27" s="34"/>
      <c r="C27" s="29">
        <f>0.51*C7*12</f>
        <v>53252.567999999999</v>
      </c>
      <c r="D27" s="32" t="s">
        <v>0</v>
      </c>
      <c r="E27" s="67"/>
      <c r="F27" s="64"/>
      <c r="G27" s="64"/>
      <c r="H27" s="64"/>
    </row>
    <row r="28" spans="1:8" ht="23.25" customHeight="1">
      <c r="A28" s="33" t="s">
        <v>31</v>
      </c>
      <c r="B28" s="34"/>
      <c r="C28" s="29">
        <v>146183</v>
      </c>
      <c r="D28" s="31" t="s">
        <v>0</v>
      </c>
      <c r="E28" s="67"/>
      <c r="F28" s="64"/>
      <c r="G28" s="64"/>
      <c r="H28" s="64"/>
    </row>
    <row r="29" spans="1:8" ht="29.25" customHeight="1">
      <c r="A29" s="33" t="s">
        <v>32</v>
      </c>
      <c r="B29" s="34"/>
      <c r="C29" s="29">
        <v>59864</v>
      </c>
      <c r="D29" s="31" t="s">
        <v>0</v>
      </c>
      <c r="E29" s="35"/>
      <c r="F29" s="36"/>
      <c r="G29" s="36"/>
      <c r="H29" s="36"/>
    </row>
    <row r="30" spans="1:8" ht="29.25" customHeight="1">
      <c r="A30" s="33" t="s">
        <v>33</v>
      </c>
      <c r="B30" s="34"/>
      <c r="C30" s="29">
        <v>20300</v>
      </c>
      <c r="D30" s="32" t="s">
        <v>34</v>
      </c>
      <c r="E30" s="35"/>
      <c r="F30" s="36"/>
      <c r="G30" s="36"/>
      <c r="H30" s="36"/>
    </row>
    <row r="31" spans="1:8" ht="47.25">
      <c r="A31" s="65" t="s">
        <v>35</v>
      </c>
      <c r="B31" s="66"/>
      <c r="C31" s="37">
        <v>64589.279999999999</v>
      </c>
      <c r="D31" s="38" t="s">
        <v>36</v>
      </c>
      <c r="E31" s="58"/>
      <c r="F31" s="59"/>
      <c r="G31" s="59"/>
      <c r="H31" s="59"/>
    </row>
    <row r="32" spans="1:8" ht="22.5" customHeight="1">
      <c r="A32" s="39" t="s">
        <v>16</v>
      </c>
      <c r="B32" s="40"/>
      <c r="C32" s="41">
        <f>SUM(C21:C31)</f>
        <v>1023848.078</v>
      </c>
      <c r="D32" s="42"/>
      <c r="E32" s="58"/>
      <c r="F32" s="59"/>
      <c r="G32" s="59"/>
      <c r="H32" s="59"/>
    </row>
    <row r="33" spans="1:10" ht="21.75" customHeight="1">
      <c r="A33" s="60" t="s">
        <v>12</v>
      </c>
      <c r="B33" s="61"/>
      <c r="C33" s="43"/>
      <c r="D33" s="44"/>
      <c r="E33" s="62"/>
      <c r="F33" s="59"/>
      <c r="G33" s="59"/>
      <c r="H33" s="59"/>
    </row>
    <row r="34" spans="1:10" ht="51">
      <c r="A34" s="28" t="s">
        <v>37</v>
      </c>
      <c r="B34" s="45"/>
      <c r="C34" s="46">
        <v>231316.56</v>
      </c>
      <c r="D34" s="47" t="s">
        <v>0</v>
      </c>
      <c r="E34" s="63"/>
      <c r="F34" s="64"/>
      <c r="G34" s="64"/>
      <c r="H34" s="64"/>
    </row>
    <row r="35" spans="1:10" ht="38.25">
      <c r="A35" s="28" t="s">
        <v>38</v>
      </c>
      <c r="B35" s="48"/>
      <c r="C35" s="49">
        <v>15751</v>
      </c>
      <c r="D35" s="30" t="s">
        <v>0</v>
      </c>
      <c r="E35" s="56"/>
      <c r="F35" s="57"/>
      <c r="G35" s="57"/>
      <c r="H35" s="57"/>
    </row>
    <row r="36" spans="1:10" ht="25.5">
      <c r="A36" s="28" t="s">
        <v>39</v>
      </c>
      <c r="B36" s="48"/>
      <c r="C36" s="49">
        <v>32480</v>
      </c>
      <c r="D36" s="30" t="s">
        <v>40</v>
      </c>
      <c r="E36" s="56"/>
      <c r="F36" s="57"/>
      <c r="G36" s="57"/>
      <c r="H36" s="57"/>
    </row>
    <row r="37" spans="1:10" ht="25.5">
      <c r="A37" s="28" t="s">
        <v>41</v>
      </c>
      <c r="B37" s="48"/>
      <c r="C37" s="49">
        <v>12000</v>
      </c>
      <c r="D37" s="30" t="s">
        <v>40</v>
      </c>
      <c r="E37" s="56"/>
      <c r="F37" s="57"/>
      <c r="G37" s="57"/>
      <c r="H37" s="57"/>
    </row>
    <row r="38" spans="1:10" ht="20.25" customHeight="1">
      <c r="A38" s="28" t="s">
        <v>42</v>
      </c>
      <c r="B38" s="48"/>
      <c r="C38" s="49">
        <v>36000</v>
      </c>
      <c r="D38" s="30" t="s">
        <v>0</v>
      </c>
      <c r="E38" s="50"/>
      <c r="F38" s="51"/>
      <c r="G38" s="51"/>
      <c r="H38" s="51"/>
    </row>
    <row r="39" spans="1:10" ht="25.5">
      <c r="A39" s="28" t="s">
        <v>43</v>
      </c>
      <c r="B39" s="48"/>
      <c r="C39" s="49">
        <v>278200</v>
      </c>
      <c r="D39" s="30" t="s">
        <v>44</v>
      </c>
      <c r="E39" s="50"/>
      <c r="F39" s="51"/>
      <c r="G39" s="51"/>
      <c r="H39" s="51"/>
    </row>
    <row r="40" spans="1:10" ht="25.5">
      <c r="A40" s="28" t="s">
        <v>45</v>
      </c>
      <c r="B40" s="48"/>
      <c r="C40" s="49">
        <v>44000</v>
      </c>
      <c r="D40" s="30" t="s">
        <v>0</v>
      </c>
      <c r="E40" s="50"/>
      <c r="F40" s="51"/>
      <c r="G40" s="51"/>
      <c r="H40" s="51"/>
    </row>
    <row r="41" spans="1:10" ht="24" customHeight="1">
      <c r="A41" s="28" t="s">
        <v>46</v>
      </c>
      <c r="B41" s="48"/>
      <c r="C41" s="49">
        <v>15000</v>
      </c>
      <c r="D41" s="30" t="s">
        <v>0</v>
      </c>
      <c r="E41" s="50"/>
      <c r="F41" s="51"/>
      <c r="G41" s="51"/>
      <c r="H41" s="51"/>
    </row>
    <row r="42" spans="1:10" ht="25.5">
      <c r="A42" s="28" t="s">
        <v>47</v>
      </c>
      <c r="B42" s="48"/>
      <c r="C42" s="49">
        <v>66420</v>
      </c>
      <c r="D42" s="30" t="s">
        <v>0</v>
      </c>
      <c r="E42" s="50"/>
      <c r="F42" s="51"/>
      <c r="G42" s="51"/>
      <c r="H42" s="51"/>
    </row>
    <row r="43" spans="1:10">
      <c r="A43" s="22" t="s">
        <v>16</v>
      </c>
      <c r="B43" s="97"/>
      <c r="C43" s="52">
        <f>SUM(C34:C42)</f>
        <v>731167.56</v>
      </c>
      <c r="D43" s="55"/>
      <c r="E43" s="53"/>
      <c r="F43" s="53"/>
      <c r="G43" s="53"/>
      <c r="H43" s="53"/>
    </row>
    <row r="44" spans="1:10" ht="15.75">
      <c r="A44" s="93"/>
      <c r="B44" s="53"/>
      <c r="C44" s="94"/>
      <c r="D44" s="95"/>
      <c r="E44" s="95"/>
      <c r="F44" s="95"/>
      <c r="G44" s="95"/>
      <c r="H44" s="54"/>
      <c r="I44" s="96"/>
      <c r="J44" s="96"/>
    </row>
    <row r="45" spans="1:10" ht="15.75">
      <c r="E45" s="96"/>
      <c r="F45" s="96"/>
      <c r="G45" s="96"/>
      <c r="H45" s="98"/>
      <c r="I45" s="96"/>
      <c r="J45" s="96"/>
    </row>
    <row r="46" spans="1:10">
      <c r="A46" t="s">
        <v>48</v>
      </c>
      <c r="E46" s="96"/>
      <c r="F46" s="96"/>
      <c r="G46" s="96"/>
      <c r="H46" s="96"/>
      <c r="I46" s="96"/>
      <c r="J46" s="96"/>
    </row>
    <row r="47" spans="1:10">
      <c r="A47" t="s">
        <v>49</v>
      </c>
      <c r="C47" t="s">
        <v>50</v>
      </c>
      <c r="E47" s="96"/>
      <c r="F47" s="96"/>
      <c r="G47" s="96"/>
      <c r="H47" s="96"/>
      <c r="I47" s="96"/>
      <c r="J47" s="96"/>
    </row>
    <row r="48" spans="1:10">
      <c r="E48" s="96"/>
      <c r="F48" s="96"/>
      <c r="G48" s="96"/>
      <c r="H48" s="96"/>
      <c r="I48" s="96"/>
      <c r="J48" s="96"/>
    </row>
    <row r="49" spans="1:10">
      <c r="E49" s="96"/>
      <c r="F49" s="96"/>
      <c r="G49" s="96"/>
      <c r="H49" s="96"/>
      <c r="I49" s="96"/>
      <c r="J49" s="96"/>
    </row>
    <row r="50" spans="1:10">
      <c r="A50" t="s">
        <v>51</v>
      </c>
      <c r="D50" t="s">
        <v>52</v>
      </c>
    </row>
  </sheetData>
  <mergeCells count="32">
    <mergeCell ref="F12:H12"/>
    <mergeCell ref="A2:H2"/>
    <mergeCell ref="A3:K3"/>
    <mergeCell ref="A9:H9"/>
    <mergeCell ref="F10:H10"/>
    <mergeCell ref="F11:H11"/>
    <mergeCell ref="F13:H13"/>
    <mergeCell ref="F14:H14"/>
    <mergeCell ref="F15:H15"/>
    <mergeCell ref="A17:H18"/>
    <mergeCell ref="A19:B19"/>
    <mergeCell ref="E19:H19"/>
    <mergeCell ref="A31:B31"/>
    <mergeCell ref="E31:H31"/>
    <mergeCell ref="E21:H21"/>
    <mergeCell ref="E22:H22"/>
    <mergeCell ref="A23:B23"/>
    <mergeCell ref="E23:H23"/>
    <mergeCell ref="A24:B24"/>
    <mergeCell ref="E24:H24"/>
    <mergeCell ref="A25:B25"/>
    <mergeCell ref="E25:H25"/>
    <mergeCell ref="E26:H26"/>
    <mergeCell ref="E27:H27"/>
    <mergeCell ref="E28:H28"/>
    <mergeCell ref="E37:H37"/>
    <mergeCell ref="E32:H32"/>
    <mergeCell ref="A33:B33"/>
    <mergeCell ref="E33:H33"/>
    <mergeCell ref="E34:H34"/>
    <mergeCell ref="E35:H35"/>
    <mergeCell ref="E36:H36"/>
  </mergeCells>
  <pageMargins left="0.37" right="0.16" top="0.75" bottom="0.42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Клименко 32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Olga</cp:lastModifiedBy>
  <dcterms:created xsi:type="dcterms:W3CDTF">2014-06-16T06:35:12Z</dcterms:created>
  <dcterms:modified xsi:type="dcterms:W3CDTF">2014-06-26T01:58:25Z</dcterms:modified>
</cp:coreProperties>
</file>