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995" windowHeight="8115" activeTab="1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L47" i="2" l="1"/>
  <c r="L48" i="2"/>
  <c r="B32" i="3"/>
  <c r="J25" i="2" l="1"/>
  <c r="G25" i="2"/>
  <c r="D25" i="2"/>
  <c r="L43" i="2"/>
</calcChain>
</file>

<file path=xl/sharedStrings.xml><?xml version="1.0" encoding="utf-8"?>
<sst xmlns="http://schemas.openxmlformats.org/spreadsheetml/2006/main" count="101" uniqueCount="99">
  <si>
    <t>Аренда киосков</t>
  </si>
  <si>
    <t xml:space="preserve">Год постройки </t>
  </si>
  <si>
    <t>благоустр.</t>
  </si>
  <si>
    <t>Характеристика</t>
  </si>
  <si>
    <t>% износа</t>
  </si>
  <si>
    <t>Этажей</t>
  </si>
  <si>
    <t>Подъездов</t>
  </si>
  <si>
    <t>Квартир</t>
  </si>
  <si>
    <t>материал стен</t>
  </si>
  <si>
    <t>материал кровли</t>
  </si>
  <si>
    <t>кирпич</t>
  </si>
  <si>
    <t>Площадь общая</t>
  </si>
  <si>
    <t>Площадь жилая</t>
  </si>
  <si>
    <t>Площадь нежилых помещений</t>
  </si>
  <si>
    <t>Площадь лестничных клеток</t>
  </si>
  <si>
    <t>Площадь придомовой территории</t>
  </si>
  <si>
    <t>Площадь грунта, газонов</t>
  </si>
  <si>
    <t>Площадь асфальта всего</t>
  </si>
  <si>
    <t>Остаток средств на лицевом счете на начало периода</t>
  </si>
  <si>
    <t>Остаток средств на лицевом счете по статье "капитальный ремонт"</t>
  </si>
  <si>
    <t>Доходы</t>
  </si>
  <si>
    <t>№пп</t>
  </si>
  <si>
    <t>Статья доходов</t>
  </si>
  <si>
    <t>Плановые поступления</t>
  </si>
  <si>
    <t>(начисление) , руб</t>
  </si>
  <si>
    <t>Фактические поступления</t>
  </si>
  <si>
    <t>Оплата), руб</t>
  </si>
  <si>
    <t>Задолженность</t>
  </si>
  <si>
    <t xml:space="preserve">на доме на </t>
  </si>
  <si>
    <t>01.01.2014, руб</t>
  </si>
  <si>
    <t>% сбора</t>
  </si>
  <si>
    <t>Платежи населения</t>
  </si>
  <si>
    <t>Капитальный ремонт</t>
  </si>
  <si>
    <t>Расходы</t>
  </si>
  <si>
    <t>Статья расходов</t>
  </si>
  <si>
    <t>Сумма</t>
  </si>
  <si>
    <t>Вывоз и утилизация ТБО</t>
  </si>
  <si>
    <t>Аренда контейнера "Сороежка"</t>
  </si>
  <si>
    <t>Начисление и прием платежей</t>
  </si>
  <si>
    <t>Паспортно-учетные услуги</t>
  </si>
  <si>
    <t>Аварийно-диспетчерское обслуживание</t>
  </si>
  <si>
    <t>Вознаграждение председателю Совета МКД</t>
  </si>
  <si>
    <t>Санитарное содержание и благоустройство</t>
  </si>
  <si>
    <t>Содержание констуктивных элементов</t>
  </si>
  <si>
    <t>Содержание инженерного оборудования</t>
  </si>
  <si>
    <t>Дератизация и дезинсекция</t>
  </si>
  <si>
    <t>Услуги управления</t>
  </si>
  <si>
    <t>Ремонт конструктивных элементов</t>
  </si>
  <si>
    <t>Ремонт инженерного оборудования</t>
  </si>
  <si>
    <t>Всего расходов</t>
  </si>
  <si>
    <t>Всего доходов</t>
  </si>
  <si>
    <t>Остаток средств на лицевом счете на конец периода</t>
  </si>
  <si>
    <t>Материалы для общедомовых нужд</t>
  </si>
  <si>
    <t>Директор ООО "УК Центра"</t>
  </si>
  <si>
    <t>Кузьмина Е.П.</t>
  </si>
  <si>
    <t>период 01.02.2013-31.12.2013</t>
  </si>
  <si>
    <t>ООО "УК Центра" 42171298028421701001</t>
  </si>
  <si>
    <t>Текущий ремонт</t>
  </si>
  <si>
    <t>Итого:</t>
  </si>
  <si>
    <t>Вывоз КГО</t>
  </si>
  <si>
    <t>Отчет о платежах населения и расходах на доме по адресу ул. Кирова, д.27</t>
  </si>
  <si>
    <t>металл</t>
  </si>
  <si>
    <t>Резервный фонд</t>
  </si>
  <si>
    <t>Реестр выполненных работ за период 01.01.2013-31.12.2013</t>
  </si>
  <si>
    <t>Прокладка временного провода по подвалу (электрика)</t>
  </si>
  <si>
    <t>Замена стояков 1 подъезд</t>
  </si>
  <si>
    <t>Ремонт ТУ, замена задвижек, установка грязевика на обратку, акт № 124 от 02.09.2013</t>
  </si>
  <si>
    <t>Ремон ТУ, установка грязевика на подачу, акт № 123 от 06.09.2013</t>
  </si>
  <si>
    <t>Работы по резервному фонду</t>
  </si>
  <si>
    <t>Работы по капитальному ремонту</t>
  </si>
  <si>
    <t>Замена нижнего розлива отопления со сборками  КС-2 от 10.12.2013 года</t>
  </si>
  <si>
    <t>Устранение отверстий в кровле,акт№ 126 от 21.10.2013</t>
  </si>
  <si>
    <t>Переврезка стояка ТСН, замена подводок кв.10.12.15.16, акт № 128 от 04.11.13</t>
  </si>
  <si>
    <t>Замена стояка ТСН через перекрытие с подвала на 4 эт., переврезка подводок к стояку ТСН, кв.10.12.14.16, акт " 129 от 05.11.2013</t>
  </si>
  <si>
    <t xml:space="preserve">Замена стояка ТСН через перекрытие -2 шт, замена подводок - 8 шт кв.13, акт № 132 от 07.11.2013 </t>
  </si>
  <si>
    <t xml:space="preserve">Замена стояка ТСН через перекрытие -2 шт, замена подводок - 8 шт кв.14, акт № 133 от 07.11.2013 </t>
  </si>
  <si>
    <t>Замена подводок к приборам отопления, кв.16, акт № 134 от 07.11.2013</t>
  </si>
  <si>
    <t xml:space="preserve">Замена стояка ТСН через перекрытие с прохождением в подвал -2 шт, замена подводок - 6 шт кв.10, акт № 135 от 08.11.2013 </t>
  </si>
  <si>
    <t>Замена части подводок к приборам ТСН -2 шт, кв.10, акт № 136 от 08.11.2013</t>
  </si>
  <si>
    <t>Замена стояка ТСН через перекрытие- 1 шт, кв.10, акт № 137 от 09.11.2013</t>
  </si>
  <si>
    <t>Замена стояка ТСН и изоляция стояков ТСН 2-п и чердак 22мп, акт № 138 от 09.11.2013</t>
  </si>
  <si>
    <t>Замена стояка отопления ч/з перекрытие, кв.2, акт № 139 от 10.11.2013</t>
  </si>
  <si>
    <t>Демонтаж и монтаж водосточных труб-2 шт, акт № 0114 от 13.11.2013 ИП Писаренко В.С.</t>
  </si>
  <si>
    <t>Замена стояков ТСН ч/з перекрытие, замена подводок к П/О -8 шт., кв. 9.11.13.15, акт № 140 от 14.11.2013г.</t>
  </si>
  <si>
    <t>Замена стояка ТСН ч/з перекрытие на чердак-1шт., замена подводок к приборам отопления- 4 шт., кв.15, акт № 142 от 10.11.2013</t>
  </si>
  <si>
    <t>Замена стояка ТСН ч/з перекрытие , замена подводок к прибору отопления-4 шт, кв.13, акт № 143 от 15.11.2013</t>
  </si>
  <si>
    <t>Замена стояка ТСН ч/з перекрытие , замена подводок к прибору отопления-4 шт, кв.15, акт № 144 от 15.11.2013</t>
  </si>
  <si>
    <t>Замена стояка ТСН ч/з перекрытие , замена подводок к прибору отопления-4 шт, кв.11, акт № 145 от 15.11.2013</t>
  </si>
  <si>
    <t>Монтаж стояка полотенцесушителя ч*з перекрытие-1 шт, кв.11, акт № 146 от 16.11.2013</t>
  </si>
  <si>
    <t>Частичная замена стояка ч/з перекрытие, кв.9, акт № 147 ОТ 15.11.2013</t>
  </si>
  <si>
    <t>Монтаж стояка полотенцесушителя ч*з перекрытие-1 шт, кв.15, акт № 148 от 16.11.2013</t>
  </si>
  <si>
    <t>Монтаж стояка полотенцесушителя ч*з перекрытие-1 шт, кв.13, акт № 149 от 16.11.2013</t>
  </si>
  <si>
    <t>Замена стояка полотенцуесушителя ч*з перекрытие, кв.9-11, акт № 150 от 22.11.13</t>
  </si>
  <si>
    <t>Уплотнение фланцев, заделка мелких отверстий, закрытие слуховых окон м жалюзних решеток, акт № 151 от 28.11.2013 (чердак, кровля, подвал)</t>
  </si>
  <si>
    <t>Паспорт фасада дома</t>
  </si>
  <si>
    <t>Расходы по кап.ремонту</t>
  </si>
  <si>
    <t>Член Совета МКД</t>
  </si>
  <si>
    <t>Танцырев Н.В.</t>
  </si>
  <si>
    <t>Директор ООО "Ук Центра" ____________________Кузьмина Е.П.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</si>
</sst>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/>
    <xf numFmtId="0" fontId="2" fillId="0" borderId="0" xfId="0" applyFont="1"/>
    <xf numFmtId="0" fontId="2" fillId="0" borderId="21" xfId="0" applyFont="1" applyBorder="1"/>
    <xf numFmtId="0" fontId="2" fillId="0" borderId="0" xfId="0" applyFont="1" applyBorder="1"/>
    <xf numFmtId="0" fontId="2" fillId="0" borderId="23" xfId="0" applyFont="1" applyBorder="1"/>
    <xf numFmtId="0" fontId="2" fillId="0" borderId="8" xfId="0" applyFont="1" applyBorder="1"/>
    <xf numFmtId="0" fontId="2" fillId="0" borderId="14" xfId="0" applyFont="1" applyBorder="1"/>
    <xf numFmtId="2" fontId="2" fillId="0" borderId="15" xfId="0" applyNumberFormat="1" applyFont="1" applyBorder="1"/>
    <xf numFmtId="0" fontId="2" fillId="0" borderId="2" xfId="0" applyFont="1" applyBorder="1"/>
    <xf numFmtId="0" fontId="2" fillId="0" borderId="24" xfId="0" applyFont="1" applyBorder="1"/>
    <xf numFmtId="2" fontId="2" fillId="0" borderId="25" xfId="0" applyNumberFormat="1" applyFont="1" applyBorder="1"/>
    <xf numFmtId="0" fontId="3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10" xfId="0" applyFont="1" applyBorder="1"/>
    <xf numFmtId="0" fontId="2" fillId="0" borderId="16" xfId="0" applyFont="1" applyBorder="1"/>
    <xf numFmtId="0" fontId="2" fillId="0" borderId="11" xfId="0" applyFont="1" applyBorder="1"/>
    <xf numFmtId="0" fontId="2" fillId="0" borderId="20" xfId="0" applyFont="1" applyBorder="1"/>
    <xf numFmtId="0" fontId="2" fillId="0" borderId="17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2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5" xfId="0" applyFont="1" applyBorder="1"/>
    <xf numFmtId="0" fontId="3" fillId="0" borderId="16" xfId="0" applyFont="1" applyBorder="1"/>
    <xf numFmtId="0" fontId="2" fillId="0" borderId="13" xfId="0" applyFont="1" applyBorder="1"/>
    <xf numFmtId="0" fontId="2" fillId="0" borderId="21" xfId="0" applyFont="1" applyFill="1" applyBorder="1"/>
    <xf numFmtId="2" fontId="2" fillId="0" borderId="22" xfId="0" applyNumberFormat="1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5" fillId="0" borderId="4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9" fillId="0" borderId="4" xfId="0" applyFont="1" applyBorder="1"/>
    <xf numFmtId="0" fontId="9" fillId="0" borderId="0" xfId="0" applyFont="1"/>
    <xf numFmtId="0" fontId="5" fillId="0" borderId="1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7" workbookViewId="0">
      <selection activeCell="F53" sqref="F53"/>
    </sheetView>
  </sheetViews>
  <sheetFormatPr defaultRowHeight="15" x14ac:dyDescent="0.25"/>
  <cols>
    <col min="3" max="3" width="10" customWidth="1"/>
    <col min="6" max="6" width="1" customWidth="1"/>
    <col min="7" max="7" width="11" customWidth="1"/>
    <col min="9" max="9" width="1.85546875" customWidth="1"/>
    <col min="10" max="10" width="11" customWidth="1"/>
    <col min="12" max="12" width="10.5703125" customWidth="1"/>
  </cols>
  <sheetData>
    <row r="1" spans="1:12" x14ac:dyDescent="0.25">
      <c r="A1" s="2"/>
      <c r="B1" s="2"/>
      <c r="C1" s="2"/>
      <c r="D1" s="2"/>
      <c r="E1" s="2" t="s">
        <v>56</v>
      </c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 t="s">
        <v>60</v>
      </c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 t="s">
        <v>55</v>
      </c>
      <c r="F4" s="2"/>
      <c r="G4" s="2"/>
      <c r="H4" s="2"/>
      <c r="I4" s="2"/>
      <c r="J4" s="2"/>
      <c r="K4" s="2"/>
      <c r="L4" s="2"/>
    </row>
    <row r="5" spans="1:12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34" t="s">
        <v>1</v>
      </c>
      <c r="B6" s="35"/>
      <c r="C6" s="37">
        <v>1932</v>
      </c>
      <c r="D6" s="2"/>
      <c r="E6" s="2"/>
      <c r="F6" s="2"/>
      <c r="G6" s="6" t="s">
        <v>11</v>
      </c>
      <c r="H6" s="7"/>
      <c r="I6" s="7"/>
      <c r="J6" s="7"/>
      <c r="K6" s="15">
        <v>1511</v>
      </c>
      <c r="L6" s="2"/>
    </row>
    <row r="7" spans="1:12" x14ac:dyDescent="0.25">
      <c r="A7" s="18" t="s">
        <v>3</v>
      </c>
      <c r="B7" s="4"/>
      <c r="C7" s="17" t="s">
        <v>2</v>
      </c>
      <c r="D7" s="2"/>
      <c r="E7" s="2"/>
      <c r="F7" s="2"/>
      <c r="G7" s="9" t="s">
        <v>12</v>
      </c>
      <c r="H7" s="3"/>
      <c r="I7" s="3"/>
      <c r="J7" s="3"/>
      <c r="K7" s="22">
        <v>1511</v>
      </c>
      <c r="L7" s="2"/>
    </row>
    <row r="8" spans="1:12" x14ac:dyDescent="0.25">
      <c r="A8" s="9" t="s">
        <v>4</v>
      </c>
      <c r="B8" s="3"/>
      <c r="C8" s="22"/>
      <c r="D8" s="2"/>
      <c r="E8" s="2"/>
      <c r="F8" s="2"/>
      <c r="G8" s="18" t="s">
        <v>13</v>
      </c>
      <c r="H8" s="4"/>
      <c r="I8" s="4"/>
      <c r="J8" s="4"/>
      <c r="K8" s="17"/>
      <c r="L8" s="2"/>
    </row>
    <row r="9" spans="1:12" x14ac:dyDescent="0.25">
      <c r="A9" s="18" t="s">
        <v>5</v>
      </c>
      <c r="B9" s="4"/>
      <c r="C9" s="17">
        <v>4</v>
      </c>
      <c r="D9" s="2"/>
      <c r="E9" s="2"/>
      <c r="F9" s="2"/>
      <c r="G9" s="9" t="s">
        <v>14</v>
      </c>
      <c r="H9" s="3"/>
      <c r="I9" s="3"/>
      <c r="J9" s="3"/>
      <c r="K9" s="22">
        <v>154.1</v>
      </c>
      <c r="L9" s="2"/>
    </row>
    <row r="10" spans="1:12" x14ac:dyDescent="0.25">
      <c r="A10" s="9" t="s">
        <v>6</v>
      </c>
      <c r="B10" s="3"/>
      <c r="C10" s="22">
        <v>4</v>
      </c>
      <c r="D10" s="2"/>
      <c r="E10" s="2"/>
      <c r="F10" s="2"/>
      <c r="G10" s="18" t="s">
        <v>15</v>
      </c>
      <c r="H10" s="4"/>
      <c r="I10" s="4"/>
      <c r="J10" s="4"/>
      <c r="K10" s="17">
        <v>1984</v>
      </c>
      <c r="L10" s="2"/>
    </row>
    <row r="11" spans="1:12" x14ac:dyDescent="0.25">
      <c r="A11" s="9" t="s">
        <v>7</v>
      </c>
      <c r="B11" s="3"/>
      <c r="C11" s="22">
        <v>32</v>
      </c>
      <c r="D11" s="2"/>
      <c r="E11" s="2"/>
      <c r="F11" s="2"/>
      <c r="G11" s="9" t="s">
        <v>16</v>
      </c>
      <c r="H11" s="3"/>
      <c r="I11" s="3"/>
      <c r="J11" s="3"/>
      <c r="K11" s="22">
        <v>1001</v>
      </c>
      <c r="L11" s="2"/>
    </row>
    <row r="12" spans="1:12" ht="15.75" thickBot="1" x14ac:dyDescent="0.3">
      <c r="A12" s="18" t="s">
        <v>8</v>
      </c>
      <c r="B12" s="4"/>
      <c r="C12" s="17" t="s">
        <v>10</v>
      </c>
      <c r="D12" s="2"/>
      <c r="E12" s="2"/>
      <c r="F12" s="2"/>
      <c r="G12" s="21" t="s">
        <v>17</v>
      </c>
      <c r="H12" s="13"/>
      <c r="I12" s="13"/>
      <c r="J12" s="13"/>
      <c r="K12" s="20">
        <v>983</v>
      </c>
      <c r="L12" s="2"/>
    </row>
    <row r="13" spans="1:12" ht="15.75" thickBot="1" x14ac:dyDescent="0.3">
      <c r="A13" s="10" t="s">
        <v>9</v>
      </c>
      <c r="B13" s="36"/>
      <c r="C13" s="38" t="s">
        <v>61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6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6"/>
      <c r="L15" s="8">
        <v>3145.61</v>
      </c>
    </row>
    <row r="16" spans="1:12" ht="15.75" thickBot="1" x14ac:dyDescent="0.3">
      <c r="A16" s="10" t="s">
        <v>19</v>
      </c>
      <c r="B16" s="36"/>
      <c r="C16" s="36"/>
      <c r="D16" s="36"/>
      <c r="E16" s="36"/>
      <c r="F16" s="36"/>
      <c r="G16" s="36"/>
      <c r="H16" s="36"/>
      <c r="I16" s="36"/>
      <c r="J16" s="36"/>
      <c r="K16" s="10"/>
      <c r="L16" s="11">
        <v>-20000</v>
      </c>
    </row>
    <row r="17" spans="1:12" ht="15.75" thickBot="1" x14ac:dyDescent="0.3">
      <c r="A17" s="12" t="s">
        <v>20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x14ac:dyDescent="0.25">
      <c r="A18" s="15" t="s">
        <v>21</v>
      </c>
      <c r="B18" s="7" t="s">
        <v>22</v>
      </c>
      <c r="C18" s="7"/>
      <c r="D18" s="6" t="s">
        <v>23</v>
      </c>
      <c r="E18" s="7"/>
      <c r="F18" s="16"/>
      <c r="G18" s="7" t="s">
        <v>25</v>
      </c>
      <c r="H18" s="7"/>
      <c r="I18" s="7"/>
      <c r="J18" s="6" t="s">
        <v>27</v>
      </c>
      <c r="K18" s="16"/>
      <c r="L18" s="16" t="s">
        <v>30</v>
      </c>
    </row>
    <row r="19" spans="1:12" x14ac:dyDescent="0.25">
      <c r="A19" s="17"/>
      <c r="B19" s="4"/>
      <c r="C19" s="4"/>
      <c r="D19" s="18" t="s">
        <v>24</v>
      </c>
      <c r="E19" s="4"/>
      <c r="F19" s="19"/>
      <c r="G19" s="4" t="s">
        <v>26</v>
      </c>
      <c r="H19" s="4"/>
      <c r="I19" s="4"/>
      <c r="J19" s="18" t="s">
        <v>28</v>
      </c>
      <c r="K19" s="19"/>
      <c r="L19" s="19"/>
    </row>
    <row r="20" spans="1:12" ht="15.75" thickBot="1" x14ac:dyDescent="0.3">
      <c r="A20" s="20"/>
      <c r="B20" s="13"/>
      <c r="C20" s="13"/>
      <c r="D20" s="21"/>
      <c r="E20" s="13"/>
      <c r="F20" s="14"/>
      <c r="G20" s="13"/>
      <c r="H20" s="13"/>
      <c r="I20" s="13"/>
      <c r="J20" s="21" t="s">
        <v>29</v>
      </c>
      <c r="K20" s="14"/>
      <c r="L20" s="14"/>
    </row>
    <row r="21" spans="1:12" x14ac:dyDescent="0.25">
      <c r="A21" s="17">
        <v>1</v>
      </c>
      <c r="B21" s="4" t="s">
        <v>31</v>
      </c>
      <c r="C21" s="4"/>
      <c r="D21" s="18">
        <v>304321.93</v>
      </c>
      <c r="E21" s="4"/>
      <c r="F21" s="19"/>
      <c r="G21" s="4">
        <v>288293.90000000002</v>
      </c>
      <c r="H21" s="4"/>
      <c r="I21" s="4"/>
      <c r="J21" s="18">
        <v>77625.73</v>
      </c>
      <c r="K21" s="19"/>
      <c r="L21" s="19">
        <v>94.73</v>
      </c>
    </row>
    <row r="22" spans="1:12" x14ac:dyDescent="0.25">
      <c r="A22" s="22">
        <v>2</v>
      </c>
      <c r="B22" s="3" t="s">
        <v>32</v>
      </c>
      <c r="C22" s="3"/>
      <c r="D22" s="9">
        <v>27859.87</v>
      </c>
      <c r="E22" s="3"/>
      <c r="F22" s="23"/>
      <c r="G22" s="3">
        <v>23181.77</v>
      </c>
      <c r="H22" s="3"/>
      <c r="I22" s="3"/>
      <c r="J22" s="9">
        <v>7005.3</v>
      </c>
      <c r="K22" s="23"/>
      <c r="L22" s="23">
        <v>83.21</v>
      </c>
    </row>
    <row r="23" spans="1:12" x14ac:dyDescent="0.25">
      <c r="A23" s="17">
        <v>3</v>
      </c>
      <c r="B23" s="4" t="s">
        <v>62</v>
      </c>
      <c r="C23" s="4"/>
      <c r="D23" s="18">
        <v>140650.89000000001</v>
      </c>
      <c r="E23" s="4"/>
      <c r="F23" s="19"/>
      <c r="G23" s="4">
        <v>95330.1</v>
      </c>
      <c r="H23" s="4"/>
      <c r="I23" s="4"/>
      <c r="J23" s="18">
        <v>45320.79</v>
      </c>
      <c r="K23" s="19"/>
      <c r="L23" s="19">
        <v>67.78</v>
      </c>
    </row>
    <row r="24" spans="1:12" ht="15.75" thickBot="1" x14ac:dyDescent="0.3">
      <c r="A24" s="24">
        <v>4</v>
      </c>
      <c r="B24" s="5" t="s">
        <v>0</v>
      </c>
      <c r="C24" s="5"/>
      <c r="D24" s="25">
        <v>0</v>
      </c>
      <c r="E24" s="5"/>
      <c r="F24" s="26"/>
      <c r="G24" s="5">
        <v>0</v>
      </c>
      <c r="H24" s="5"/>
      <c r="I24" s="5"/>
      <c r="J24" s="25">
        <v>0</v>
      </c>
      <c r="K24" s="26"/>
      <c r="L24" s="26">
        <v>0</v>
      </c>
    </row>
    <row r="25" spans="1:12" ht="15.75" thickBot="1" x14ac:dyDescent="0.3">
      <c r="A25" s="27" t="s">
        <v>50</v>
      </c>
      <c r="B25" s="28"/>
      <c r="C25" s="28"/>
      <c r="D25" s="27">
        <f>SUM(D21:D24)</f>
        <v>472832.69</v>
      </c>
      <c r="E25" s="28"/>
      <c r="F25" s="29"/>
      <c r="G25" s="28">
        <f>SUM(G21:G24)</f>
        <v>406805.77</v>
      </c>
      <c r="H25" s="28"/>
      <c r="I25" s="28"/>
      <c r="J25" s="27">
        <f>SUM(J21:J24)</f>
        <v>129951.82</v>
      </c>
      <c r="K25" s="29"/>
      <c r="L25" s="29">
        <v>86.04</v>
      </c>
    </row>
    <row r="26" spans="1:12" ht="15.75" thickBot="1" x14ac:dyDescent="0.3">
      <c r="A26" s="30" t="s">
        <v>33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9"/>
    </row>
    <row r="27" spans="1:12" ht="15.75" thickBot="1" x14ac:dyDescent="0.3">
      <c r="A27" s="31" t="s">
        <v>21</v>
      </c>
      <c r="B27" s="28" t="s">
        <v>34</v>
      </c>
      <c r="C27" s="28"/>
      <c r="D27" s="28"/>
      <c r="E27" s="28"/>
      <c r="F27" s="28"/>
      <c r="G27" s="28"/>
      <c r="H27" s="28"/>
      <c r="I27" s="28"/>
      <c r="J27" s="28"/>
      <c r="K27" s="28"/>
      <c r="L27" s="31" t="s">
        <v>35</v>
      </c>
    </row>
    <row r="28" spans="1:12" x14ac:dyDescent="0.25">
      <c r="A28" s="17">
        <v>1</v>
      </c>
      <c r="B28" s="4" t="s">
        <v>36</v>
      </c>
      <c r="C28" s="4"/>
      <c r="D28" s="4"/>
      <c r="E28" s="4"/>
      <c r="F28" s="4"/>
      <c r="G28" s="4"/>
      <c r="H28" s="4"/>
      <c r="I28" s="4"/>
      <c r="J28" s="4"/>
      <c r="K28" s="4"/>
      <c r="L28" s="17">
        <v>17404.71</v>
      </c>
    </row>
    <row r="29" spans="1:12" x14ac:dyDescent="0.25">
      <c r="A29" s="22">
        <v>2</v>
      </c>
      <c r="B29" s="3" t="s">
        <v>37</v>
      </c>
      <c r="C29" s="3"/>
      <c r="D29" s="3"/>
      <c r="E29" s="3"/>
      <c r="F29" s="3"/>
      <c r="G29" s="3"/>
      <c r="H29" s="3"/>
      <c r="I29" s="3"/>
      <c r="J29" s="3"/>
      <c r="K29" s="3"/>
      <c r="L29" s="22">
        <v>4533</v>
      </c>
    </row>
    <row r="30" spans="1:12" x14ac:dyDescent="0.25">
      <c r="A30" s="17">
        <v>3</v>
      </c>
      <c r="B30" s="4" t="s">
        <v>38</v>
      </c>
      <c r="C30" s="4"/>
      <c r="D30" s="4"/>
      <c r="E30" s="4"/>
      <c r="F30" s="4"/>
      <c r="G30" s="4"/>
      <c r="H30" s="4"/>
      <c r="I30" s="4"/>
      <c r="J30" s="4"/>
      <c r="K30" s="4"/>
      <c r="L30" s="17">
        <v>2538.48</v>
      </c>
    </row>
    <row r="31" spans="1:12" x14ac:dyDescent="0.25">
      <c r="A31" s="22">
        <v>4</v>
      </c>
      <c r="B31" s="3" t="s">
        <v>39</v>
      </c>
      <c r="C31" s="3"/>
      <c r="D31" s="3"/>
      <c r="E31" s="3"/>
      <c r="F31" s="3"/>
      <c r="G31" s="3"/>
      <c r="H31" s="3"/>
      <c r="I31" s="3"/>
      <c r="J31" s="3"/>
      <c r="K31" s="3"/>
      <c r="L31" s="22">
        <v>3807.72</v>
      </c>
    </row>
    <row r="32" spans="1:12" x14ac:dyDescent="0.25">
      <c r="A32" s="17">
        <v>5</v>
      </c>
      <c r="B32" s="4" t="s">
        <v>40</v>
      </c>
      <c r="C32" s="4"/>
      <c r="D32" s="4"/>
      <c r="E32" s="4"/>
      <c r="F32" s="4"/>
      <c r="G32" s="4"/>
      <c r="H32" s="4"/>
      <c r="I32" s="4"/>
      <c r="J32" s="4"/>
      <c r="K32" s="4"/>
      <c r="L32" s="17">
        <v>29011.200000000001</v>
      </c>
    </row>
    <row r="33" spans="1:12" x14ac:dyDescent="0.25">
      <c r="A33" s="22">
        <v>6</v>
      </c>
      <c r="B33" s="3" t="s">
        <v>41</v>
      </c>
      <c r="C33" s="3"/>
      <c r="D33" s="3"/>
      <c r="E33" s="3"/>
      <c r="F33" s="3"/>
      <c r="G33" s="3"/>
      <c r="H33" s="3"/>
      <c r="I33" s="3"/>
      <c r="J33" s="3"/>
      <c r="K33" s="3"/>
      <c r="L33" s="22">
        <v>19038.599999999999</v>
      </c>
    </row>
    <row r="34" spans="1:12" x14ac:dyDescent="0.25">
      <c r="A34" s="17">
        <v>7</v>
      </c>
      <c r="B34" s="4" t="s">
        <v>42</v>
      </c>
      <c r="C34" s="4"/>
      <c r="D34" s="4"/>
      <c r="E34" s="4"/>
      <c r="F34" s="4"/>
      <c r="G34" s="4"/>
      <c r="H34" s="4"/>
      <c r="I34" s="4"/>
      <c r="J34" s="4"/>
      <c r="K34" s="4"/>
      <c r="L34" s="17">
        <v>52137.72</v>
      </c>
    </row>
    <row r="35" spans="1:12" x14ac:dyDescent="0.25">
      <c r="A35" s="22">
        <v>8</v>
      </c>
      <c r="B35" s="3" t="s">
        <v>43</v>
      </c>
      <c r="C35" s="3"/>
      <c r="D35" s="3"/>
      <c r="E35" s="3"/>
      <c r="F35" s="3"/>
      <c r="G35" s="3"/>
      <c r="H35" s="3"/>
      <c r="I35" s="3"/>
      <c r="J35" s="3"/>
      <c r="K35" s="3"/>
      <c r="L35" s="22">
        <v>23720</v>
      </c>
    </row>
    <row r="36" spans="1:12" x14ac:dyDescent="0.25">
      <c r="A36" s="17">
        <v>9</v>
      </c>
      <c r="B36" s="4" t="s">
        <v>44</v>
      </c>
      <c r="C36" s="4"/>
      <c r="D36" s="4"/>
      <c r="E36" s="4"/>
      <c r="F36" s="4"/>
      <c r="G36" s="4"/>
      <c r="H36" s="4"/>
      <c r="I36" s="4"/>
      <c r="J36" s="4"/>
      <c r="K36" s="4"/>
      <c r="L36" s="17">
        <v>12692.4</v>
      </c>
    </row>
    <row r="37" spans="1:12" x14ac:dyDescent="0.25">
      <c r="A37" s="22">
        <v>10</v>
      </c>
      <c r="B37" s="3" t="s">
        <v>45</v>
      </c>
      <c r="C37" s="3"/>
      <c r="D37" s="3"/>
      <c r="E37" s="3"/>
      <c r="F37" s="3"/>
      <c r="G37" s="3"/>
      <c r="H37" s="3"/>
      <c r="I37" s="3"/>
      <c r="J37" s="3"/>
      <c r="K37" s="3"/>
      <c r="L37" s="22">
        <v>1813.2</v>
      </c>
    </row>
    <row r="38" spans="1:12" x14ac:dyDescent="0.25">
      <c r="A38" s="17">
        <v>11</v>
      </c>
      <c r="B38" s="4" t="s">
        <v>59</v>
      </c>
      <c r="C38" s="4"/>
      <c r="D38" s="4"/>
      <c r="E38" s="4"/>
      <c r="F38" s="4"/>
      <c r="G38" s="4"/>
      <c r="H38" s="4"/>
      <c r="I38" s="4"/>
      <c r="J38" s="4"/>
      <c r="K38" s="4"/>
      <c r="L38" s="17">
        <v>0</v>
      </c>
    </row>
    <row r="39" spans="1:12" x14ac:dyDescent="0.25">
      <c r="A39" s="22">
        <v>12</v>
      </c>
      <c r="B39" s="3" t="s">
        <v>46</v>
      </c>
      <c r="C39" s="3"/>
      <c r="D39" s="3"/>
      <c r="E39" s="3"/>
      <c r="F39" s="3"/>
      <c r="G39" s="3"/>
      <c r="H39" s="3"/>
      <c r="I39" s="3"/>
      <c r="J39" s="3"/>
      <c r="K39" s="3"/>
      <c r="L39" s="22">
        <v>18132</v>
      </c>
    </row>
    <row r="40" spans="1:12" s="1" customFormat="1" x14ac:dyDescent="0.25">
      <c r="A40" s="22">
        <v>13</v>
      </c>
      <c r="B40" s="32" t="s">
        <v>52</v>
      </c>
      <c r="C40" s="3"/>
      <c r="D40" s="3"/>
      <c r="E40" s="3"/>
      <c r="F40" s="3"/>
      <c r="G40" s="3"/>
      <c r="H40" s="3"/>
      <c r="I40" s="3"/>
      <c r="J40" s="3"/>
      <c r="K40" s="3"/>
      <c r="L40" s="22">
        <v>628.4</v>
      </c>
    </row>
    <row r="41" spans="1:12" x14ac:dyDescent="0.25">
      <c r="A41" s="17">
        <v>14</v>
      </c>
      <c r="B41" s="4" t="s">
        <v>47</v>
      </c>
      <c r="C41" s="4"/>
      <c r="D41" s="4"/>
      <c r="E41" s="4"/>
      <c r="F41" s="4"/>
      <c r="G41" s="4"/>
      <c r="H41" s="4"/>
      <c r="I41" s="4"/>
      <c r="J41" s="4"/>
      <c r="K41" s="4"/>
      <c r="L41" s="17">
        <v>4000</v>
      </c>
    </row>
    <row r="42" spans="1:12" ht="15.75" thickBot="1" x14ac:dyDescent="0.3">
      <c r="A42" s="24">
        <v>15</v>
      </c>
      <c r="B42" s="5" t="s">
        <v>48</v>
      </c>
      <c r="C42" s="5"/>
      <c r="D42" s="5"/>
      <c r="E42" s="5"/>
      <c r="F42" s="5"/>
      <c r="G42" s="5"/>
      <c r="H42" s="5"/>
      <c r="I42" s="5"/>
      <c r="J42" s="5"/>
      <c r="K42" s="5"/>
      <c r="L42" s="33">
        <v>311473</v>
      </c>
    </row>
    <row r="43" spans="1:12" ht="15.75" thickBot="1" x14ac:dyDescent="0.3">
      <c r="A43" s="27" t="s">
        <v>49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31">
        <f>SUM(L28:L42)</f>
        <v>500930.43</v>
      </c>
    </row>
    <row r="44" spans="1:12" s="1" customFormat="1" ht="15.75" thickBot="1" x14ac:dyDescent="0.3">
      <c r="A44" s="18"/>
      <c r="B44" s="4"/>
      <c r="C44" s="4"/>
      <c r="D44" s="4"/>
      <c r="E44" s="4"/>
      <c r="F44" s="4"/>
      <c r="G44" s="4"/>
      <c r="H44" s="4"/>
      <c r="I44" s="4"/>
      <c r="J44" s="4"/>
      <c r="K44" s="4"/>
      <c r="L44" s="19"/>
    </row>
    <row r="45" spans="1:12" s="1" customFormat="1" ht="15.75" thickBot="1" x14ac:dyDescent="0.3">
      <c r="A45" s="27" t="s">
        <v>95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31">
        <v>15217</v>
      </c>
    </row>
    <row r="46" spans="1:12" ht="15.75" thickBot="1" x14ac:dyDescent="0.3">
      <c r="A46" s="18"/>
      <c r="B46" s="4"/>
      <c r="C46" s="4"/>
      <c r="D46" s="4"/>
      <c r="E46" s="4"/>
      <c r="F46" s="4"/>
      <c r="G46" s="4"/>
      <c r="H46" s="4"/>
      <c r="I46" s="4"/>
      <c r="J46" s="4"/>
      <c r="K46" s="4"/>
      <c r="L46" s="19"/>
    </row>
    <row r="47" spans="1:12" x14ac:dyDescent="0.25">
      <c r="A47" s="6" t="s">
        <v>51</v>
      </c>
      <c r="B47" s="7"/>
      <c r="C47" s="7"/>
      <c r="D47" s="7"/>
      <c r="E47" s="7"/>
      <c r="F47" s="7"/>
      <c r="G47" s="7"/>
      <c r="H47" s="7"/>
      <c r="I47" s="7"/>
      <c r="J47" s="7"/>
      <c r="K47" s="6"/>
      <c r="L47" s="8">
        <f>SUM(L15+G21+G23-L43)</f>
        <v>-114160.82</v>
      </c>
    </row>
    <row r="48" spans="1:12" ht="15.75" thickBot="1" x14ac:dyDescent="0.3">
      <c r="A48" s="9" t="s">
        <v>19</v>
      </c>
      <c r="B48" s="3"/>
      <c r="C48" s="3"/>
      <c r="D48" s="3"/>
      <c r="E48" s="3"/>
      <c r="F48" s="3"/>
      <c r="G48" s="3"/>
      <c r="H48" s="3"/>
      <c r="I48" s="3"/>
      <c r="J48" s="3"/>
      <c r="K48" s="10"/>
      <c r="L48" s="11">
        <f>SUM(L16+G22-L45)</f>
        <v>-12035.23</v>
      </c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53</v>
      </c>
      <c r="B50" s="2"/>
      <c r="C50" s="2"/>
      <c r="D50" s="2"/>
      <c r="E50" s="2"/>
      <c r="F50" s="2" t="s">
        <v>54</v>
      </c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96</v>
      </c>
      <c r="B52" s="2"/>
      <c r="C52" s="2"/>
      <c r="D52" s="2"/>
      <c r="E52" s="2"/>
      <c r="F52" s="2" t="s">
        <v>97</v>
      </c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topLeftCell="A7" workbookViewId="0">
      <selection sqref="A1:XFD1"/>
    </sheetView>
  </sheetViews>
  <sheetFormatPr defaultRowHeight="15" x14ac:dyDescent="0.25"/>
  <cols>
    <col min="1" max="1" width="74.140625" customWidth="1"/>
    <col min="2" max="2" width="10.7109375" customWidth="1"/>
  </cols>
  <sheetData>
    <row r="2" spans="1:7" x14ac:dyDescent="0.25">
      <c r="A2" s="1" t="s">
        <v>63</v>
      </c>
      <c r="B2" s="1"/>
      <c r="C2" s="1"/>
      <c r="D2" s="1"/>
      <c r="E2" s="1"/>
      <c r="F2" s="1"/>
      <c r="G2" s="1"/>
    </row>
    <row r="4" spans="1:7" ht="15.75" thickBot="1" x14ac:dyDescent="0.3">
      <c r="A4" s="40" t="s">
        <v>57</v>
      </c>
    </row>
    <row r="5" spans="1:7" ht="16.5" thickBot="1" x14ac:dyDescent="0.3">
      <c r="A5" s="42" t="s">
        <v>64</v>
      </c>
      <c r="B5" s="53">
        <v>693.04</v>
      </c>
      <c r="C5" s="49"/>
    </row>
    <row r="6" spans="1:7" ht="16.5" thickBot="1" x14ac:dyDescent="0.3">
      <c r="A6" s="43" t="s">
        <v>65</v>
      </c>
      <c r="B6" s="54">
        <v>72609</v>
      </c>
      <c r="C6" s="49"/>
    </row>
    <row r="7" spans="1:7" ht="16.5" thickBot="1" x14ac:dyDescent="0.3">
      <c r="A7" s="44" t="s">
        <v>66</v>
      </c>
      <c r="B7" s="53">
        <v>17442.84</v>
      </c>
      <c r="C7" s="49"/>
    </row>
    <row r="8" spans="1:7" ht="16.5" thickBot="1" x14ac:dyDescent="0.3">
      <c r="A8" s="45" t="s">
        <v>67</v>
      </c>
      <c r="B8" s="54">
        <v>10252.35</v>
      </c>
      <c r="C8" s="49"/>
    </row>
    <row r="9" spans="1:7" ht="16.5" thickBot="1" x14ac:dyDescent="0.3">
      <c r="A9" s="44" t="s">
        <v>71</v>
      </c>
      <c r="B9" s="53">
        <v>1300.75</v>
      </c>
      <c r="C9" s="49"/>
    </row>
    <row r="10" spans="1:7" ht="16.5" thickBot="1" x14ac:dyDescent="0.3">
      <c r="A10" s="46" t="s">
        <v>72</v>
      </c>
      <c r="B10" s="54">
        <v>4082.76</v>
      </c>
      <c r="C10" s="49"/>
    </row>
    <row r="11" spans="1:7" ht="25.5" thickBot="1" x14ac:dyDescent="0.3">
      <c r="A11" s="46" t="s">
        <v>73</v>
      </c>
      <c r="B11" s="54">
        <v>4926.88</v>
      </c>
      <c r="C11" s="49"/>
    </row>
    <row r="12" spans="1:7" ht="25.5" thickBot="1" x14ac:dyDescent="0.3">
      <c r="A12" s="46" t="s">
        <v>74</v>
      </c>
      <c r="B12" s="54">
        <v>5405.66</v>
      </c>
      <c r="C12" s="49"/>
    </row>
    <row r="13" spans="1:7" ht="25.5" thickBot="1" x14ac:dyDescent="0.3">
      <c r="A13" s="46" t="s">
        <v>75</v>
      </c>
      <c r="B13" s="54">
        <v>5680.66</v>
      </c>
      <c r="C13" s="49"/>
    </row>
    <row r="14" spans="1:7" ht="16.5" thickBot="1" x14ac:dyDescent="0.3">
      <c r="A14" s="46" t="s">
        <v>76</v>
      </c>
      <c r="B14" s="54">
        <v>5465.66</v>
      </c>
      <c r="C14" s="49"/>
    </row>
    <row r="15" spans="1:7" ht="25.5" thickBot="1" x14ac:dyDescent="0.3">
      <c r="A15" s="46" t="s">
        <v>77</v>
      </c>
      <c r="B15" s="54">
        <v>5030.5</v>
      </c>
      <c r="C15" s="49"/>
    </row>
    <row r="16" spans="1:7" ht="16.5" thickBot="1" x14ac:dyDescent="0.3">
      <c r="A16" s="46" t="s">
        <v>78</v>
      </c>
      <c r="B16" s="54">
        <v>888.5</v>
      </c>
      <c r="C16" s="49"/>
    </row>
    <row r="17" spans="1:3" ht="16.5" thickBot="1" x14ac:dyDescent="0.3">
      <c r="A17" s="46" t="s">
        <v>79</v>
      </c>
      <c r="B17" s="54">
        <v>1294.6300000000001</v>
      </c>
      <c r="C17" s="49"/>
    </row>
    <row r="18" spans="1:3" ht="16.5" thickBot="1" x14ac:dyDescent="0.3">
      <c r="A18" s="46" t="s">
        <v>80</v>
      </c>
      <c r="B18" s="54">
        <v>8728</v>
      </c>
      <c r="C18" s="49"/>
    </row>
    <row r="19" spans="1:3" ht="16.5" thickBot="1" x14ac:dyDescent="0.3">
      <c r="A19" s="46" t="s">
        <v>81</v>
      </c>
      <c r="B19" s="54">
        <v>1039.6300000000001</v>
      </c>
      <c r="C19" s="49"/>
    </row>
    <row r="20" spans="1:3" ht="16.5" thickBot="1" x14ac:dyDescent="0.3">
      <c r="A20" s="47" t="s">
        <v>82</v>
      </c>
      <c r="B20" s="55">
        <v>4000</v>
      </c>
      <c r="C20" s="49"/>
    </row>
    <row r="21" spans="1:3" ht="25.5" thickBot="1" x14ac:dyDescent="0.3">
      <c r="A21" s="46" t="s">
        <v>83</v>
      </c>
      <c r="B21" s="54">
        <v>7570.92</v>
      </c>
      <c r="C21" s="49"/>
    </row>
    <row r="22" spans="1:3" ht="25.5" thickBot="1" x14ac:dyDescent="0.3">
      <c r="A22" s="46" t="s">
        <v>84</v>
      </c>
      <c r="B22" s="54">
        <v>3026.8</v>
      </c>
      <c r="C22" s="49"/>
    </row>
    <row r="23" spans="1:3" ht="25.5" thickBot="1" x14ac:dyDescent="0.3">
      <c r="A23" s="46" t="s">
        <v>85</v>
      </c>
      <c r="B23" s="54">
        <v>3900.67</v>
      </c>
      <c r="C23" s="49"/>
    </row>
    <row r="24" spans="1:3" ht="25.5" thickBot="1" x14ac:dyDescent="0.3">
      <c r="A24" s="46" t="s">
        <v>86</v>
      </c>
      <c r="B24" s="54">
        <v>3354.28</v>
      </c>
      <c r="C24" s="49"/>
    </row>
    <row r="25" spans="1:3" ht="25.5" thickBot="1" x14ac:dyDescent="0.3">
      <c r="A25" s="46" t="s">
        <v>87</v>
      </c>
      <c r="B25" s="54">
        <v>3316.17</v>
      </c>
      <c r="C25" s="49"/>
    </row>
    <row r="26" spans="1:3" ht="16.5" thickBot="1" x14ac:dyDescent="0.3">
      <c r="A26" s="46" t="s">
        <v>88</v>
      </c>
      <c r="B26" s="54">
        <v>706.36</v>
      </c>
      <c r="C26" s="49"/>
    </row>
    <row r="27" spans="1:3" ht="16.5" thickBot="1" x14ac:dyDescent="0.3">
      <c r="A27" s="46" t="s">
        <v>89</v>
      </c>
      <c r="B27" s="54">
        <v>706.36</v>
      </c>
      <c r="C27" s="49"/>
    </row>
    <row r="28" spans="1:3" ht="16.5" thickBot="1" x14ac:dyDescent="0.3">
      <c r="A28" s="46" t="s">
        <v>90</v>
      </c>
      <c r="B28" s="54">
        <v>1346.84</v>
      </c>
      <c r="C28" s="49"/>
    </row>
    <row r="29" spans="1:3" ht="16.5" thickBot="1" x14ac:dyDescent="0.3">
      <c r="A29" s="46" t="s">
        <v>91</v>
      </c>
      <c r="B29" s="54">
        <v>1346.84</v>
      </c>
      <c r="C29" s="49"/>
    </row>
    <row r="30" spans="1:3" ht="16.5" thickBot="1" x14ac:dyDescent="0.3">
      <c r="A30" s="46" t="s">
        <v>92</v>
      </c>
      <c r="B30" s="54">
        <v>911.45</v>
      </c>
      <c r="C30" s="49"/>
    </row>
    <row r="31" spans="1:3" ht="25.5" thickBot="1" x14ac:dyDescent="0.3">
      <c r="A31" s="46" t="s">
        <v>93</v>
      </c>
      <c r="B31" s="54">
        <v>1000</v>
      </c>
      <c r="C31" s="49"/>
    </row>
    <row r="32" spans="1:3" s="1" customFormat="1" ht="16.5" thickBot="1" x14ac:dyDescent="0.3">
      <c r="A32" s="50" t="s">
        <v>58</v>
      </c>
      <c r="B32" s="53">
        <f>SUM(B5:B31)</f>
        <v>176027.55000000002</v>
      </c>
      <c r="C32" s="49"/>
    </row>
    <row r="33" spans="1:3" s="1" customFormat="1" ht="15.75" x14ac:dyDescent="0.25">
      <c r="A33" s="48"/>
      <c r="B33" s="39"/>
      <c r="C33" s="49"/>
    </row>
    <row r="34" spans="1:3" s="1" customFormat="1" ht="16.5" thickBot="1" x14ac:dyDescent="0.3">
      <c r="A34" s="48" t="s">
        <v>68</v>
      </c>
      <c r="B34" s="39"/>
      <c r="C34" s="49"/>
    </row>
    <row r="35" spans="1:3" s="1" customFormat="1" ht="16.5" thickBot="1" x14ac:dyDescent="0.3">
      <c r="A35" s="50" t="s">
        <v>70</v>
      </c>
      <c r="B35" s="53">
        <v>139445.43</v>
      </c>
      <c r="C35" s="49"/>
    </row>
    <row r="36" spans="1:3" s="1" customFormat="1" ht="15.75" x14ac:dyDescent="0.25">
      <c r="A36" s="48"/>
      <c r="B36" s="39"/>
      <c r="C36" s="49"/>
    </row>
    <row r="37" spans="1:3" ht="15.75" thickBot="1" x14ac:dyDescent="0.3">
      <c r="A37" s="52" t="s">
        <v>69</v>
      </c>
    </row>
    <row r="38" spans="1:3" ht="15.75" thickBot="1" x14ac:dyDescent="0.3">
      <c r="A38" s="51" t="s">
        <v>94</v>
      </c>
      <c r="B38" s="56">
        <v>15217</v>
      </c>
      <c r="C38" s="41"/>
    </row>
    <row r="41" spans="1:3" x14ac:dyDescent="0.25">
      <c r="A41" t="s">
        <v>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2014-01-29T18:25:15Z</cp:lastPrinted>
  <dcterms:created xsi:type="dcterms:W3CDTF">2014-01-12T07:07:32Z</dcterms:created>
  <dcterms:modified xsi:type="dcterms:W3CDTF">2014-01-29T18:31:06Z</dcterms:modified>
</cp:coreProperties>
</file>