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995" windowHeight="8115"/>
  </bookViews>
  <sheets>
    <sheet name="Лист2" sheetId="2" r:id="rId1"/>
    <sheet name="Лист3" sheetId="3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B33" i="3" l="1"/>
  <c r="A6" i="3"/>
  <c r="B6" i="3"/>
  <c r="B20" i="3" s="1"/>
  <c r="A7" i="3"/>
  <c r="B7" i="3"/>
  <c r="C7" i="3"/>
  <c r="A8" i="3"/>
  <c r="B8" i="3"/>
  <c r="C8" i="3"/>
  <c r="A9" i="3"/>
  <c r="B9" i="3"/>
  <c r="C9" i="3"/>
  <c r="A10" i="3"/>
  <c r="B10" i="3"/>
  <c r="C10" i="3"/>
  <c r="A11" i="3"/>
  <c r="B11" i="3"/>
  <c r="C11" i="3"/>
  <c r="A12" i="3"/>
  <c r="B12" i="3"/>
  <c r="C12" i="3"/>
  <c r="A13" i="3"/>
  <c r="B13" i="3"/>
  <c r="C13" i="3"/>
  <c r="A14" i="3"/>
  <c r="B14" i="3"/>
  <c r="A15" i="3"/>
  <c r="B15" i="3"/>
  <c r="C15" i="3"/>
  <c r="A16" i="3"/>
  <c r="B16" i="3"/>
  <c r="C16" i="3"/>
  <c r="L44" i="2" l="1"/>
  <c r="L46" i="2" s="1"/>
  <c r="J25" i="2" l="1"/>
  <c r="G25" i="2"/>
  <c r="D25" i="2"/>
</calcChain>
</file>

<file path=xl/sharedStrings.xml><?xml version="1.0" encoding="utf-8"?>
<sst xmlns="http://schemas.openxmlformats.org/spreadsheetml/2006/main" count="89" uniqueCount="85">
  <si>
    <t xml:space="preserve">Год постройки </t>
  </si>
  <si>
    <t>благоустр.</t>
  </si>
  <si>
    <t>Характеристика</t>
  </si>
  <si>
    <t>% износа</t>
  </si>
  <si>
    <t>Этажей</t>
  </si>
  <si>
    <t>Подъездов</t>
  </si>
  <si>
    <t>Квартир</t>
  </si>
  <si>
    <t>материал стен</t>
  </si>
  <si>
    <t>материал кровли</t>
  </si>
  <si>
    <t>Площадь общая</t>
  </si>
  <si>
    <t>Площадь жилая</t>
  </si>
  <si>
    <t>Площадь нежилых помещений</t>
  </si>
  <si>
    <t>Площадь лестничных клеток</t>
  </si>
  <si>
    <t>Площадь придомовой территории</t>
  </si>
  <si>
    <t>Площадь грунта, газонов</t>
  </si>
  <si>
    <t>Площадь асфальта всего</t>
  </si>
  <si>
    <t>Остаток средств на лицевом счете на начало периода</t>
  </si>
  <si>
    <t>Остаток средств на лицевом счете по статье "капитальный ремонт"</t>
  </si>
  <si>
    <t>Доходы</t>
  </si>
  <si>
    <t>№пп</t>
  </si>
  <si>
    <t>Статья доходов</t>
  </si>
  <si>
    <t>Плановые поступления</t>
  </si>
  <si>
    <t>(начисление) , руб</t>
  </si>
  <si>
    <t>Фактические поступления</t>
  </si>
  <si>
    <t>Оплата), руб</t>
  </si>
  <si>
    <t>Задолженность</t>
  </si>
  <si>
    <t xml:space="preserve">на доме на </t>
  </si>
  <si>
    <t>01.01.2014, руб</t>
  </si>
  <si>
    <t>% сбора</t>
  </si>
  <si>
    <t>Платежи населения</t>
  </si>
  <si>
    <t>Нежилые помещения</t>
  </si>
  <si>
    <t>Расходы</t>
  </si>
  <si>
    <t>Статья расходов</t>
  </si>
  <si>
    <t>Сумма</t>
  </si>
  <si>
    <t>Вывоз и утилизация ТБО</t>
  </si>
  <si>
    <t>Аренда контейнера "Сороежка"</t>
  </si>
  <si>
    <t>Начисление и прием платежей</t>
  </si>
  <si>
    <t>Паспортно-учетные услуги</t>
  </si>
  <si>
    <t>Аварийно-диспетчерское обслуживание</t>
  </si>
  <si>
    <t>Вознаграждение председателю Совета МКД</t>
  </si>
  <si>
    <t>Санитарное содержание и благоустройство</t>
  </si>
  <si>
    <t>Содержание инженерного оборудования</t>
  </si>
  <si>
    <t>Дератизация и дезинсекция</t>
  </si>
  <si>
    <t>Вывоз и утилизация КГО</t>
  </si>
  <si>
    <t>Услуги управления</t>
  </si>
  <si>
    <t>Ремонт конструктивных элементов</t>
  </si>
  <si>
    <t>Ремонт инженерного оборудования</t>
  </si>
  <si>
    <t>Всего расходов</t>
  </si>
  <si>
    <t>Всего доходов</t>
  </si>
  <si>
    <t>Остаток средств на лицевом счете на конец периода</t>
  </si>
  <si>
    <t>Материалы для общедомовых нужд</t>
  </si>
  <si>
    <t>Директор ООО "УК Центра"</t>
  </si>
  <si>
    <t>Кузьмина Е.П.</t>
  </si>
  <si>
    <t>Председатель Совета МКД</t>
  </si>
  <si>
    <t>Текущий ремонт</t>
  </si>
  <si>
    <t>Содержание конструктивных элементов</t>
  </si>
  <si>
    <t>период 01.01.2013-31.12.2013</t>
  </si>
  <si>
    <t>Доп. Содержание</t>
  </si>
  <si>
    <t>-</t>
  </si>
  <si>
    <t>Реестр выполненных работ за период 01.01.2013-31.12.2013</t>
  </si>
  <si>
    <t>ж/б панели</t>
  </si>
  <si>
    <t>ж/бетон</t>
  </si>
  <si>
    <t>ООО "УК Центра" 4217129802/421701001</t>
  </si>
  <si>
    <t>Герметизация межпанельных швов</t>
  </si>
  <si>
    <t>Отчет о платежах населения и расходах на доме по адресу пр-кт .Дружбы, д.58</t>
  </si>
  <si>
    <t>Резервный фонд</t>
  </si>
  <si>
    <t>ВСЕГО</t>
  </si>
  <si>
    <t>Обрезка деревьев и вывоз распила</t>
  </si>
  <si>
    <t>Домофонная дверь 1 подъед</t>
  </si>
  <si>
    <t>Работы по резервному фонду</t>
  </si>
  <si>
    <t>Установка регистров отопления, 10 подъезд, акт 4р от 31.01.13</t>
  </si>
  <si>
    <t>Установка регистров отопления 1.3.5.6.7.8.9 подъезды, акт 5р от 30.04.2013</t>
  </si>
  <si>
    <t>Установка пластиковых окон 1.3.5.7.8.9.10 подъезды акт 6р от 22.05.2013</t>
  </si>
  <si>
    <t>ремонт подъездов 9.10. акт 7р от 30.05.2013</t>
  </si>
  <si>
    <t xml:space="preserve">Ремонт подъездов 8.7.3.5. акты 8р.9р.10р.11р </t>
  </si>
  <si>
    <t>Установка пластиковых окон 6 подъезд акт № 12р от 13.07.13</t>
  </si>
  <si>
    <t>Ремонт подъезда № 6, акт № 13р от 23.07.2013</t>
  </si>
  <si>
    <t>Установка пластиковых окон 2 подъезд, акт  № 14р13.08.2013</t>
  </si>
  <si>
    <t>Ремонт подъезда 1, акт № 15р от 29.07.13</t>
  </si>
  <si>
    <t>Ремонт козырьков и  входных узлов 1-10 подъезды, акт № 16р от 31.08.2013</t>
  </si>
  <si>
    <t>ИТОГО:</t>
  </si>
  <si>
    <t>Благоустройство придомовой территории</t>
  </si>
  <si>
    <t>Винтовкина Е.А.</t>
  </si>
  <si>
    <t>Директор ООО "УК Центра"  ____________________Е.П. Кузьмина</t>
  </si>
  <si>
    <t>Председатель Совета МКД ___________________Е.А. Винтовкина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</si>
</sst>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/>
    <xf numFmtId="0" fontId="2" fillId="0" borderId="0" xfId="0" applyFont="1"/>
    <xf numFmtId="0" fontId="2" fillId="0" borderId="24" xfId="0" applyFont="1" applyBorder="1"/>
    <xf numFmtId="0" fontId="2" fillId="0" borderId="0" xfId="0" applyFont="1" applyBorder="1"/>
    <xf numFmtId="0" fontId="2" fillId="0" borderId="26" xfId="0" applyFont="1" applyBorder="1"/>
    <xf numFmtId="0" fontId="2" fillId="0" borderId="11" xfId="0" applyFont="1" applyBorder="1"/>
    <xf numFmtId="0" fontId="2" fillId="0" borderId="17" xfId="0" applyFont="1" applyBorder="1"/>
    <xf numFmtId="2" fontId="2" fillId="0" borderId="18" xfId="0" applyNumberFormat="1" applyFont="1" applyBorder="1"/>
    <xf numFmtId="0" fontId="2" fillId="0" borderId="5" xfId="0" applyFont="1" applyBorder="1"/>
    <xf numFmtId="0" fontId="2" fillId="0" borderId="27" xfId="0" applyFont="1" applyBorder="1"/>
    <xf numFmtId="2" fontId="2" fillId="0" borderId="28" xfId="0" applyNumberFormat="1" applyFont="1" applyBorder="1"/>
    <xf numFmtId="0" fontId="3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15" xfId="0" applyFont="1" applyBorder="1"/>
    <xf numFmtId="0" fontId="2" fillId="0" borderId="18" xfId="0" applyFont="1" applyBorder="1"/>
    <xf numFmtId="0" fontId="2" fillId="0" borderId="13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3" xfId="0" applyFont="1" applyBorder="1"/>
    <xf numFmtId="0" fontId="2" fillId="0" borderId="20" xfId="0" applyFont="1" applyBorder="1"/>
    <xf numFmtId="0" fontId="2" fillId="0" borderId="12" xfId="0" applyFont="1" applyBorder="1"/>
    <xf numFmtId="0" fontId="2" fillId="0" borderId="1" xfId="0" applyFont="1" applyBorder="1"/>
    <xf numFmtId="0" fontId="2" fillId="0" borderId="25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8" xfId="0" applyFont="1" applyBorder="1"/>
    <xf numFmtId="0" fontId="3" fillId="0" borderId="19" xfId="0" applyFont="1" applyBorder="1"/>
    <xf numFmtId="0" fontId="2" fillId="0" borderId="16" xfId="0" applyFont="1" applyBorder="1"/>
    <xf numFmtId="2" fontId="2" fillId="0" borderId="25" xfId="0" applyNumberFormat="1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0" fillId="0" borderId="19" xfId="0" applyBorder="1"/>
    <xf numFmtId="0" fontId="0" fillId="0" borderId="3" xfId="0" applyBorder="1"/>
    <xf numFmtId="0" fontId="0" fillId="0" borderId="0" xfId="0" applyBorder="1"/>
    <xf numFmtId="0" fontId="4" fillId="0" borderId="0" xfId="0" applyFont="1" applyBorder="1"/>
    <xf numFmtId="0" fontId="2" fillId="0" borderId="5" xfId="0" applyFont="1" applyFill="1" applyBorder="1"/>
    <xf numFmtId="2" fontId="2" fillId="0" borderId="33" xfId="0" applyNumberFormat="1" applyFont="1" applyBorder="1"/>
    <xf numFmtId="0" fontId="3" fillId="0" borderId="0" xfId="0" applyFont="1"/>
    <xf numFmtId="0" fontId="1" fillId="0" borderId="0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5" fillId="0" borderId="41" xfId="0" applyFont="1" applyBorder="1" applyAlignment="1">
      <alignment horizontal="center"/>
    </xf>
    <xf numFmtId="0" fontId="6" fillId="0" borderId="41" xfId="0" applyFont="1" applyFill="1" applyBorder="1" applyAlignment="1">
      <alignment horizontal="center"/>
    </xf>
    <xf numFmtId="0" fontId="5" fillId="0" borderId="20" xfId="0" applyFont="1" applyBorder="1" applyAlignment="1">
      <alignment wrapText="1"/>
    </xf>
    <xf numFmtId="0" fontId="1" fillId="0" borderId="27" xfId="0" applyFont="1" applyFill="1" applyBorder="1" applyAlignment="1">
      <alignment wrapText="1"/>
    </xf>
    <xf numFmtId="0" fontId="6" fillId="0" borderId="42" xfId="0" applyFont="1" applyFill="1" applyBorder="1" applyAlignment="1">
      <alignment horizontal="center"/>
    </xf>
    <xf numFmtId="0" fontId="1" fillId="0" borderId="20" xfId="0" applyFont="1" applyFill="1" applyBorder="1" applyAlignment="1">
      <alignment wrapText="1"/>
    </xf>
    <xf numFmtId="0" fontId="7" fillId="0" borderId="35" xfId="0" applyFont="1" applyBorder="1" applyAlignment="1">
      <alignment wrapText="1"/>
    </xf>
    <xf numFmtId="0" fontId="0" fillId="0" borderId="36" xfId="0" applyBorder="1"/>
    <xf numFmtId="0" fontId="0" fillId="0" borderId="3" xfId="0" applyFill="1" applyBorder="1"/>
    <xf numFmtId="0" fontId="7" fillId="0" borderId="43" xfId="0" applyFont="1" applyBorder="1" applyAlignment="1">
      <alignment wrapText="1"/>
    </xf>
    <xf numFmtId="0" fontId="0" fillId="0" borderId="4" xfId="0" applyFill="1" applyBorder="1"/>
    <xf numFmtId="0" fontId="7" fillId="0" borderId="7" xfId="0" applyFont="1" applyBorder="1" applyAlignment="1">
      <alignment wrapText="1"/>
    </xf>
    <xf numFmtId="0" fontId="0" fillId="0" borderId="8" xfId="0" applyBorder="1"/>
    <xf numFmtId="0" fontId="5" fillId="0" borderId="20" xfId="0" applyFont="1" applyFill="1" applyBorder="1" applyAlignment="1">
      <alignment horizontal="left"/>
    </xf>
    <xf numFmtId="0" fontId="5" fillId="0" borderId="22" xfId="0" applyFont="1" applyFill="1" applyBorder="1" applyAlignment="1">
      <alignment horizontal="left"/>
    </xf>
    <xf numFmtId="0" fontId="1" fillId="0" borderId="44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7" fillId="0" borderId="45" xfId="0" applyFont="1" applyFill="1" applyBorder="1" applyAlignment="1">
      <alignment wrapText="1"/>
    </xf>
    <xf numFmtId="0" fontId="6" fillId="0" borderId="45" xfId="0" applyFont="1" applyFill="1" applyBorder="1" applyAlignment="1">
      <alignment wrapText="1"/>
    </xf>
    <xf numFmtId="0" fontId="5" fillId="0" borderId="40" xfId="0" applyFont="1" applyBorder="1" applyAlignment="1">
      <alignment horizontal="left"/>
    </xf>
    <xf numFmtId="0" fontId="6" fillId="0" borderId="40" xfId="0" applyFont="1" applyFill="1" applyBorder="1" applyAlignment="1">
      <alignment horizontal="left"/>
    </xf>
    <xf numFmtId="0" fontId="6" fillId="0" borderId="46" xfId="0" applyFont="1" applyFill="1" applyBorder="1" applyAlignment="1">
      <alignment horizontal="left"/>
    </xf>
    <xf numFmtId="0" fontId="7" fillId="0" borderId="0" xfId="0" applyFont="1" applyFill="1" applyBorder="1" applyAlignment="1">
      <alignment wrapText="1"/>
    </xf>
    <xf numFmtId="0" fontId="8" fillId="0" borderId="20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5" fillId="0" borderId="38" xfId="0" applyFont="1" applyBorder="1" applyAlignment="1">
      <alignment horizontal="left" vertical="top"/>
    </xf>
    <xf numFmtId="0" fontId="5" fillId="0" borderId="39" xfId="0" applyFont="1" applyBorder="1" applyAlignment="1">
      <alignment horizontal="left" vertical="top"/>
    </xf>
    <xf numFmtId="0" fontId="5" fillId="0" borderId="40" xfId="0" applyFont="1" applyBorder="1" applyAlignment="1">
      <alignment horizontal="left" vertical="top"/>
    </xf>
    <xf numFmtId="0" fontId="5" fillId="0" borderId="41" xfId="0" applyFont="1" applyBorder="1" applyAlignment="1">
      <alignment horizontal="left" vertical="top"/>
    </xf>
    <xf numFmtId="0" fontId="5" fillId="0" borderId="37" xfId="0" applyFont="1" applyFill="1" applyBorder="1" applyAlignment="1">
      <alignment horizontal="left"/>
    </xf>
    <xf numFmtId="0" fontId="5" fillId="0" borderId="3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3;&#1086;&#1074;&#1099;&#1077;%20&#1076;&#1086;&#1084;&#1072;%202012%20&#1075;&#1086;&#1076;/&#1044;&#1088;&#1091;&#1078;&#1073;&#1099;,%2058/2013%20&#1043;&#1054;&#1044;/&#1086;&#1090;&#1095;&#1077;&#1090;&#1044;&#1056;%2058%2001.01.13-30.11.13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кончательный"/>
      <sheetName val="Лист2"/>
      <sheetName val="Лист3"/>
    </sheetNames>
    <sheetDataSet>
      <sheetData sheetId="0">
        <row r="54">
          <cell r="A54" t="str">
            <v>Замена розлива ХВС акт№1 от 16.01.2013</v>
          </cell>
          <cell r="B54">
            <v>6689.16</v>
          </cell>
        </row>
        <row r="55">
          <cell r="A55" t="str">
            <v>Замена стояка отопления, кв.22, акт № 2 от 17.01.2013</v>
          </cell>
          <cell r="B55">
            <v>2120.6999999999998</v>
          </cell>
        </row>
        <row r="56">
          <cell r="A56" t="str">
            <v>Освещение в подвале, подъезды.4.3.2.1, акт № 3 от 02.13</v>
          </cell>
          <cell r="B56">
            <v>10000</v>
          </cell>
          <cell r="C56">
            <v>3815.46</v>
          </cell>
        </row>
        <row r="57">
          <cell r="A57" t="str">
            <v>Замена розлива ХВС, акт № 4 от 21.01.2013</v>
          </cell>
          <cell r="B57">
            <v>2134.25</v>
          </cell>
        </row>
        <row r="58">
          <cell r="A58" t="str">
            <v>Монтаж грязевика на обратный трубопровод, 1 ТУ, акт от 02.06.13</v>
          </cell>
          <cell r="B58">
            <v>7238.25</v>
          </cell>
        </row>
        <row r="59">
          <cell r="A59" t="str">
            <v>Установка грязевика Д 129 мм ТУ 2 подъезд, акт от 03.06.2013</v>
          </cell>
          <cell r="B59">
            <v>7564.25</v>
          </cell>
          <cell r="C59">
            <v>7737.32</v>
          </cell>
        </row>
        <row r="60">
          <cell r="A60" t="str">
            <v>Замена задвижек, акт 7от 25.06.2013</v>
          </cell>
          <cell r="B60">
            <v>8766.7999999999993</v>
          </cell>
        </row>
        <row r="61">
          <cell r="A61" t="str">
            <v>Замена стояков ХГВС, установка п/сушителя, акт от 12.07.2013 (кв.56)</v>
          </cell>
          <cell r="B61">
            <v>3302</v>
          </cell>
          <cell r="C61">
            <v>3815.46</v>
          </cell>
        </row>
        <row r="62">
          <cell r="A62" t="str">
            <v xml:space="preserve">Демонтаж, монтаж лежака канализации, кв. 57, </v>
          </cell>
          <cell r="B62">
            <v>3183.29</v>
          </cell>
        </row>
        <row r="63">
          <cell r="A63" t="str">
            <v>Замена стояков ТСН, кв.42, акт от 03.09.2013</v>
          </cell>
          <cell r="B63">
            <v>2463.46</v>
          </cell>
        </row>
        <row r="64">
          <cell r="A64" t="str">
            <v>Ремонт в подъезде № 13 , акт № 43.44.45 от 11.10.2013г..15.10.13</v>
          </cell>
          <cell r="B64">
            <v>5356.71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workbookViewId="0">
      <selection activeCell="L39" sqref="L39"/>
    </sheetView>
  </sheetViews>
  <sheetFormatPr defaultRowHeight="15" x14ac:dyDescent="0.25"/>
  <cols>
    <col min="3" max="3" width="10" customWidth="1"/>
    <col min="6" max="6" width="1" customWidth="1"/>
    <col min="7" max="7" width="11" customWidth="1"/>
    <col min="9" max="9" width="1.85546875" customWidth="1"/>
    <col min="10" max="10" width="11" customWidth="1"/>
    <col min="12" max="12" width="10.5703125" customWidth="1"/>
  </cols>
  <sheetData>
    <row r="1" spans="1:12" x14ac:dyDescent="0.25">
      <c r="A1" s="2"/>
      <c r="B1" s="2"/>
      <c r="C1" s="2"/>
      <c r="D1" s="2"/>
      <c r="E1" s="45" t="s">
        <v>62</v>
      </c>
      <c r="F1" s="45"/>
      <c r="G1" s="45"/>
      <c r="H1" s="45"/>
      <c r="I1" s="45"/>
      <c r="J1" s="45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 t="s">
        <v>64</v>
      </c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B4" s="2"/>
      <c r="C4" s="2"/>
      <c r="D4" s="2"/>
      <c r="E4" s="2" t="s">
        <v>56</v>
      </c>
      <c r="F4" s="2"/>
      <c r="G4" s="2"/>
      <c r="H4" s="2"/>
      <c r="I4" s="2"/>
      <c r="J4" s="2"/>
      <c r="K4" s="2"/>
      <c r="L4" s="2"/>
    </row>
    <row r="5" spans="1:12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34" t="s">
        <v>0</v>
      </c>
      <c r="B6" s="35"/>
      <c r="C6" s="37">
        <v>1967</v>
      </c>
      <c r="D6" s="2"/>
      <c r="E6" s="2"/>
      <c r="F6" s="2"/>
      <c r="G6" s="6" t="s">
        <v>9</v>
      </c>
      <c r="H6" s="7"/>
      <c r="I6" s="7"/>
      <c r="J6" s="7"/>
      <c r="K6" s="15">
        <v>7120.25</v>
      </c>
      <c r="L6" s="2"/>
    </row>
    <row r="7" spans="1:12" x14ac:dyDescent="0.25">
      <c r="A7" s="18" t="s">
        <v>2</v>
      </c>
      <c r="B7" s="4"/>
      <c r="C7" s="17" t="s">
        <v>1</v>
      </c>
      <c r="D7" s="2"/>
      <c r="E7" s="2"/>
      <c r="F7" s="2"/>
      <c r="G7" s="9" t="s">
        <v>10</v>
      </c>
      <c r="H7" s="3"/>
      <c r="I7" s="3"/>
      <c r="J7" s="3"/>
      <c r="K7" s="22">
        <v>4389</v>
      </c>
      <c r="L7" s="2"/>
    </row>
    <row r="8" spans="1:12" x14ac:dyDescent="0.25">
      <c r="A8" s="9" t="s">
        <v>3</v>
      </c>
      <c r="B8" s="3"/>
      <c r="C8" s="22"/>
      <c r="D8" s="2"/>
      <c r="E8" s="2"/>
      <c r="F8" s="2"/>
      <c r="G8" s="18" t="s">
        <v>11</v>
      </c>
      <c r="H8" s="4"/>
      <c r="I8" s="4"/>
      <c r="J8" s="4"/>
      <c r="K8" s="17">
        <v>781.9</v>
      </c>
      <c r="L8" s="2"/>
    </row>
    <row r="9" spans="1:12" x14ac:dyDescent="0.25">
      <c r="A9" s="18" t="s">
        <v>4</v>
      </c>
      <c r="B9" s="4"/>
      <c r="C9" s="17">
        <v>5</v>
      </c>
      <c r="D9" s="2"/>
      <c r="E9" s="2"/>
      <c r="F9" s="2"/>
      <c r="G9" s="9" t="s">
        <v>12</v>
      </c>
      <c r="H9" s="3"/>
      <c r="I9" s="3"/>
      <c r="J9" s="3"/>
      <c r="K9" s="22">
        <v>781.9</v>
      </c>
      <c r="L9" s="2"/>
    </row>
    <row r="10" spans="1:12" x14ac:dyDescent="0.25">
      <c r="A10" s="9" t="s">
        <v>5</v>
      </c>
      <c r="B10" s="3"/>
      <c r="C10" s="22">
        <v>10</v>
      </c>
      <c r="D10" s="2"/>
      <c r="E10" s="2"/>
      <c r="F10" s="2"/>
      <c r="G10" s="18" t="s">
        <v>13</v>
      </c>
      <c r="H10" s="4"/>
      <c r="I10" s="4"/>
      <c r="J10" s="4"/>
      <c r="K10" s="17">
        <v>7931</v>
      </c>
      <c r="L10" s="2"/>
    </row>
    <row r="11" spans="1:12" x14ac:dyDescent="0.25">
      <c r="A11" s="9" t="s">
        <v>6</v>
      </c>
      <c r="B11" s="3"/>
      <c r="C11" s="22">
        <v>149</v>
      </c>
      <c r="D11" s="2"/>
      <c r="E11" s="2"/>
      <c r="F11" s="2"/>
      <c r="G11" s="9" t="s">
        <v>14</v>
      </c>
      <c r="H11" s="3"/>
      <c r="I11" s="3"/>
      <c r="J11" s="3"/>
      <c r="K11" s="22">
        <v>5464</v>
      </c>
      <c r="L11" s="2"/>
    </row>
    <row r="12" spans="1:12" ht="15.75" thickBot="1" x14ac:dyDescent="0.3">
      <c r="A12" s="18" t="s">
        <v>7</v>
      </c>
      <c r="B12" s="4"/>
      <c r="C12" s="17" t="s">
        <v>60</v>
      </c>
      <c r="D12" s="2"/>
      <c r="E12" s="2"/>
      <c r="F12" s="2"/>
      <c r="G12" s="21" t="s">
        <v>15</v>
      </c>
      <c r="H12" s="13"/>
      <c r="I12" s="13"/>
      <c r="J12" s="13"/>
      <c r="K12" s="20">
        <v>2467</v>
      </c>
      <c r="L12" s="2"/>
    </row>
    <row r="13" spans="1:12" ht="15.75" thickBot="1" x14ac:dyDescent="0.3">
      <c r="A13" s="10" t="s">
        <v>8</v>
      </c>
      <c r="B13" s="36"/>
      <c r="C13" s="38" t="s">
        <v>61</v>
      </c>
      <c r="D13" s="2"/>
      <c r="E13" s="2"/>
      <c r="F13" s="2"/>
      <c r="G13" s="2"/>
      <c r="H13" s="2"/>
      <c r="I13" s="2"/>
      <c r="J13" s="2"/>
      <c r="K13" s="2"/>
      <c r="L13" s="2"/>
    </row>
    <row r="14" spans="1:12" ht="15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6" t="s">
        <v>16</v>
      </c>
      <c r="B15" s="7"/>
      <c r="C15" s="7"/>
      <c r="D15" s="7"/>
      <c r="E15" s="7"/>
      <c r="F15" s="7"/>
      <c r="G15" s="7"/>
      <c r="H15" s="7"/>
      <c r="I15" s="7"/>
      <c r="J15" s="7"/>
      <c r="K15" s="6"/>
      <c r="L15" s="8">
        <v>64136.89</v>
      </c>
    </row>
    <row r="16" spans="1:12" ht="15.75" thickBot="1" x14ac:dyDescent="0.3">
      <c r="A16" s="10" t="s">
        <v>17</v>
      </c>
      <c r="B16" s="36"/>
      <c r="C16" s="36"/>
      <c r="D16" s="36"/>
      <c r="E16" s="36"/>
      <c r="F16" s="36"/>
      <c r="G16" s="36"/>
      <c r="H16" s="36"/>
      <c r="I16" s="36"/>
      <c r="J16" s="36"/>
      <c r="K16" s="10"/>
      <c r="L16" s="11">
        <v>379917.72</v>
      </c>
    </row>
    <row r="17" spans="1:12" ht="15.75" thickBot="1" x14ac:dyDescent="0.3">
      <c r="A17" s="12" t="s">
        <v>18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4"/>
    </row>
    <row r="18" spans="1:12" x14ac:dyDescent="0.25">
      <c r="A18" s="15" t="s">
        <v>19</v>
      </c>
      <c r="B18" s="7" t="s">
        <v>20</v>
      </c>
      <c r="C18" s="7"/>
      <c r="D18" s="6" t="s">
        <v>21</v>
      </c>
      <c r="E18" s="7"/>
      <c r="F18" s="16"/>
      <c r="G18" s="7" t="s">
        <v>23</v>
      </c>
      <c r="H18" s="7"/>
      <c r="I18" s="7"/>
      <c r="J18" s="6" t="s">
        <v>25</v>
      </c>
      <c r="K18" s="16"/>
      <c r="L18" s="16" t="s">
        <v>28</v>
      </c>
    </row>
    <row r="19" spans="1:12" x14ac:dyDescent="0.25">
      <c r="A19" s="17"/>
      <c r="B19" s="4"/>
      <c r="C19" s="4"/>
      <c r="D19" s="18" t="s">
        <v>22</v>
      </c>
      <c r="E19" s="4"/>
      <c r="F19" s="19"/>
      <c r="G19" s="4" t="s">
        <v>24</v>
      </c>
      <c r="H19" s="4"/>
      <c r="I19" s="4"/>
      <c r="J19" s="18" t="s">
        <v>26</v>
      </c>
      <c r="K19" s="19"/>
      <c r="L19" s="19"/>
    </row>
    <row r="20" spans="1:12" ht="15.75" thickBot="1" x14ac:dyDescent="0.3">
      <c r="A20" s="20"/>
      <c r="B20" s="13"/>
      <c r="C20" s="13"/>
      <c r="D20" s="21"/>
      <c r="E20" s="13"/>
      <c r="F20" s="14"/>
      <c r="G20" s="13"/>
      <c r="H20" s="13"/>
      <c r="I20" s="13"/>
      <c r="J20" s="21" t="s">
        <v>27</v>
      </c>
      <c r="K20" s="14"/>
      <c r="L20" s="14"/>
    </row>
    <row r="21" spans="1:12" x14ac:dyDescent="0.25">
      <c r="A21" s="17">
        <v>1</v>
      </c>
      <c r="B21" s="4" t="s">
        <v>29</v>
      </c>
      <c r="C21" s="4"/>
      <c r="D21" s="18">
        <v>1251243.74</v>
      </c>
      <c r="E21" s="4"/>
      <c r="F21" s="19"/>
      <c r="G21" s="4">
        <v>1195950.0800000001</v>
      </c>
      <c r="H21" s="4"/>
      <c r="I21" s="4"/>
      <c r="J21" s="18">
        <v>228529.31</v>
      </c>
      <c r="K21" s="19"/>
      <c r="L21" s="19">
        <v>95.58</v>
      </c>
    </row>
    <row r="22" spans="1:12" x14ac:dyDescent="0.25">
      <c r="A22" s="22">
        <v>2</v>
      </c>
      <c r="B22" s="3" t="s">
        <v>65</v>
      </c>
      <c r="C22" s="3"/>
      <c r="D22" s="9">
        <v>4090.28</v>
      </c>
      <c r="E22" s="3"/>
      <c r="F22" s="23"/>
      <c r="G22" s="3">
        <v>218198.18</v>
      </c>
      <c r="H22" s="3"/>
      <c r="I22" s="3"/>
      <c r="J22" s="9">
        <v>137808.87</v>
      </c>
      <c r="K22" s="23"/>
      <c r="L22" s="23" t="s">
        <v>58</v>
      </c>
    </row>
    <row r="23" spans="1:12" x14ac:dyDescent="0.25">
      <c r="A23" s="17">
        <v>3</v>
      </c>
      <c r="B23" s="4" t="s">
        <v>57</v>
      </c>
      <c r="C23" s="4"/>
      <c r="D23" s="18">
        <v>26613.95</v>
      </c>
      <c r="E23" s="4"/>
      <c r="F23" s="19"/>
      <c r="G23" s="4">
        <v>67163.289999999994</v>
      </c>
      <c r="H23" s="4"/>
      <c r="I23" s="4"/>
      <c r="J23" s="18">
        <v>67163.839999999997</v>
      </c>
      <c r="K23" s="19"/>
      <c r="L23" s="19" t="s">
        <v>58</v>
      </c>
    </row>
    <row r="24" spans="1:12" ht="15.75" thickBot="1" x14ac:dyDescent="0.3">
      <c r="A24" s="24">
        <v>4</v>
      </c>
      <c r="B24" s="5" t="s">
        <v>30</v>
      </c>
      <c r="C24" s="5"/>
      <c r="D24" s="25">
        <v>68787.64</v>
      </c>
      <c r="E24" s="5"/>
      <c r="F24" s="26"/>
      <c r="G24" s="5">
        <v>67451.63</v>
      </c>
      <c r="H24" s="5"/>
      <c r="I24" s="5"/>
      <c r="J24" s="25">
        <v>18257.12</v>
      </c>
      <c r="K24" s="26"/>
      <c r="L24" s="26" t="s">
        <v>58</v>
      </c>
    </row>
    <row r="25" spans="1:12" ht="15.75" thickBot="1" x14ac:dyDescent="0.3">
      <c r="A25" s="27" t="s">
        <v>48</v>
      </c>
      <c r="B25" s="28"/>
      <c r="C25" s="28"/>
      <c r="D25" s="27">
        <f>SUM(D21:D24)</f>
        <v>1350735.6099999999</v>
      </c>
      <c r="E25" s="28"/>
      <c r="F25" s="29"/>
      <c r="G25" s="28">
        <f>SUM(G21:G24)</f>
        <v>1548763.1800000002</v>
      </c>
      <c r="H25" s="28"/>
      <c r="I25" s="28"/>
      <c r="J25" s="27">
        <f>SUM(J21:J24)</f>
        <v>451759.14</v>
      </c>
      <c r="K25" s="29"/>
      <c r="L25" s="29">
        <v>95.58</v>
      </c>
    </row>
    <row r="26" spans="1:12" ht="15.75" thickBot="1" x14ac:dyDescent="0.3">
      <c r="A26" s="30" t="s">
        <v>31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19"/>
    </row>
    <row r="27" spans="1:12" ht="15.75" thickBot="1" x14ac:dyDescent="0.3">
      <c r="A27" s="31" t="s">
        <v>19</v>
      </c>
      <c r="B27" s="27" t="s">
        <v>32</v>
      </c>
      <c r="C27" s="28"/>
      <c r="D27" s="28"/>
      <c r="E27" s="28"/>
      <c r="F27" s="28"/>
      <c r="G27" s="28"/>
      <c r="H27" s="28"/>
      <c r="I27" s="28"/>
      <c r="J27" s="28"/>
      <c r="K27" s="29"/>
      <c r="L27" s="31" t="s">
        <v>33</v>
      </c>
    </row>
    <row r="28" spans="1:12" x14ac:dyDescent="0.25">
      <c r="A28" s="17">
        <v>1</v>
      </c>
      <c r="B28" s="18" t="s">
        <v>34</v>
      </c>
      <c r="C28" s="4"/>
      <c r="D28" s="4"/>
      <c r="E28" s="4"/>
      <c r="F28" s="4"/>
      <c r="G28" s="4"/>
      <c r="H28" s="4"/>
      <c r="I28" s="4"/>
      <c r="J28" s="4"/>
      <c r="K28" s="19"/>
      <c r="L28" s="17">
        <v>86097.65</v>
      </c>
    </row>
    <row r="29" spans="1:12" x14ac:dyDescent="0.25">
      <c r="A29" s="22">
        <v>2</v>
      </c>
      <c r="B29" s="9" t="s">
        <v>35</v>
      </c>
      <c r="C29" s="3"/>
      <c r="D29" s="3"/>
      <c r="E29" s="3"/>
      <c r="F29" s="3"/>
      <c r="G29" s="3"/>
      <c r="H29" s="3"/>
      <c r="I29" s="3"/>
      <c r="J29" s="3"/>
      <c r="K29" s="23"/>
      <c r="L29" s="22">
        <v>21360.75</v>
      </c>
    </row>
    <row r="30" spans="1:12" x14ac:dyDescent="0.25">
      <c r="A30" s="17">
        <v>3</v>
      </c>
      <c r="B30" s="18" t="s">
        <v>36</v>
      </c>
      <c r="C30" s="4"/>
      <c r="D30" s="4"/>
      <c r="E30" s="4"/>
      <c r="F30" s="4"/>
      <c r="G30" s="4"/>
      <c r="H30" s="4"/>
      <c r="I30" s="4"/>
      <c r="J30" s="4"/>
      <c r="K30" s="19"/>
      <c r="L30" s="17">
        <v>11962.02</v>
      </c>
    </row>
    <row r="31" spans="1:12" x14ac:dyDescent="0.25">
      <c r="A31" s="22">
        <v>4</v>
      </c>
      <c r="B31" s="9" t="s">
        <v>37</v>
      </c>
      <c r="C31" s="3"/>
      <c r="D31" s="3"/>
      <c r="E31" s="3"/>
      <c r="F31" s="3"/>
      <c r="G31" s="3"/>
      <c r="H31" s="3"/>
      <c r="I31" s="3"/>
      <c r="J31" s="3"/>
      <c r="K31" s="23"/>
      <c r="L31" s="22">
        <v>17943.03</v>
      </c>
    </row>
    <row r="32" spans="1:12" x14ac:dyDescent="0.25">
      <c r="A32" s="17">
        <v>5</v>
      </c>
      <c r="B32" s="18" t="s">
        <v>38</v>
      </c>
      <c r="C32" s="4"/>
      <c r="D32" s="4"/>
      <c r="E32" s="4"/>
      <c r="F32" s="4"/>
      <c r="G32" s="4"/>
      <c r="H32" s="4"/>
      <c r="I32" s="4"/>
      <c r="J32" s="4"/>
      <c r="K32" s="19"/>
      <c r="L32" s="17">
        <v>136708.79999999999</v>
      </c>
    </row>
    <row r="33" spans="1:12" x14ac:dyDescent="0.25">
      <c r="A33" s="22">
        <v>6</v>
      </c>
      <c r="B33" s="9" t="s">
        <v>39</v>
      </c>
      <c r="C33" s="3"/>
      <c r="D33" s="3"/>
      <c r="E33" s="3"/>
      <c r="F33" s="3"/>
      <c r="G33" s="3"/>
      <c r="H33" s="3"/>
      <c r="I33" s="3"/>
      <c r="J33" s="3"/>
      <c r="K33" s="23"/>
      <c r="L33" s="22">
        <v>128164.5</v>
      </c>
    </row>
    <row r="34" spans="1:12" x14ac:dyDescent="0.25">
      <c r="A34" s="17">
        <v>7</v>
      </c>
      <c r="B34" s="18" t="s">
        <v>40</v>
      </c>
      <c r="C34" s="4"/>
      <c r="D34" s="4"/>
      <c r="E34" s="4"/>
      <c r="F34" s="4"/>
      <c r="G34" s="4"/>
      <c r="H34" s="4"/>
      <c r="I34" s="4"/>
      <c r="J34" s="4"/>
      <c r="K34" s="19"/>
      <c r="L34" s="17">
        <v>159213.79</v>
      </c>
    </row>
    <row r="35" spans="1:12" x14ac:dyDescent="0.25">
      <c r="A35" s="22">
        <v>8</v>
      </c>
      <c r="B35" s="9" t="s">
        <v>55</v>
      </c>
      <c r="C35" s="3"/>
      <c r="D35" s="3"/>
      <c r="E35" s="3"/>
      <c r="F35" s="3"/>
      <c r="G35" s="3"/>
      <c r="H35" s="3"/>
      <c r="I35" s="3"/>
      <c r="J35" s="3"/>
      <c r="K35" s="23"/>
      <c r="L35" s="22">
        <v>14240.5</v>
      </c>
    </row>
    <row r="36" spans="1:12" x14ac:dyDescent="0.25">
      <c r="A36" s="17">
        <v>9</v>
      </c>
      <c r="B36" s="18" t="s">
        <v>41</v>
      </c>
      <c r="C36" s="4"/>
      <c r="D36" s="4"/>
      <c r="E36" s="4"/>
      <c r="F36" s="4"/>
      <c r="G36" s="4"/>
      <c r="H36" s="4"/>
      <c r="I36" s="4"/>
      <c r="J36" s="4"/>
      <c r="K36" s="19"/>
      <c r="L36" s="17">
        <v>61265.8</v>
      </c>
    </row>
    <row r="37" spans="1:12" x14ac:dyDescent="0.25">
      <c r="A37" s="22">
        <v>10</v>
      </c>
      <c r="B37" s="9" t="s">
        <v>42</v>
      </c>
      <c r="C37" s="3"/>
      <c r="D37" s="3"/>
      <c r="E37" s="3"/>
      <c r="F37" s="3"/>
      <c r="G37" s="3"/>
      <c r="H37" s="3"/>
      <c r="I37" s="3"/>
      <c r="J37" s="3"/>
      <c r="K37" s="23"/>
      <c r="L37" s="22">
        <v>17300.3</v>
      </c>
    </row>
    <row r="38" spans="1:12" x14ac:dyDescent="0.25">
      <c r="A38" s="17">
        <v>11</v>
      </c>
      <c r="B38" s="18" t="s">
        <v>43</v>
      </c>
      <c r="C38" s="4"/>
      <c r="D38" s="4"/>
      <c r="E38" s="4"/>
      <c r="F38" s="4"/>
      <c r="G38" s="4"/>
      <c r="H38" s="4"/>
      <c r="I38" s="4"/>
      <c r="J38" s="4"/>
      <c r="K38" s="19"/>
      <c r="L38" s="17">
        <v>10745</v>
      </c>
    </row>
    <row r="39" spans="1:12" x14ac:dyDescent="0.25">
      <c r="A39" s="22">
        <v>12</v>
      </c>
      <c r="B39" s="9" t="s">
        <v>44</v>
      </c>
      <c r="C39" s="3"/>
      <c r="D39" s="3"/>
      <c r="E39" s="3"/>
      <c r="F39" s="3"/>
      <c r="G39" s="3"/>
      <c r="H39" s="3"/>
      <c r="I39" s="3"/>
      <c r="J39" s="3"/>
      <c r="K39" s="23"/>
      <c r="L39" s="22">
        <v>38449.35</v>
      </c>
    </row>
    <row r="40" spans="1:12" s="1" customFormat="1" x14ac:dyDescent="0.25">
      <c r="A40" s="22">
        <v>13</v>
      </c>
      <c r="B40" s="43" t="s">
        <v>50</v>
      </c>
      <c r="C40" s="3"/>
      <c r="D40" s="3"/>
      <c r="E40" s="3"/>
      <c r="F40" s="3"/>
      <c r="G40" s="3"/>
      <c r="H40" s="3"/>
      <c r="I40" s="3"/>
      <c r="J40" s="3"/>
      <c r="K40" s="23"/>
      <c r="L40" s="22">
        <v>15000.63</v>
      </c>
    </row>
    <row r="41" spans="1:12" x14ac:dyDescent="0.25">
      <c r="A41" s="17">
        <v>14</v>
      </c>
      <c r="B41" s="18" t="s">
        <v>45</v>
      </c>
      <c r="C41" s="4"/>
      <c r="D41" s="4"/>
      <c r="E41" s="4"/>
      <c r="F41" s="4"/>
      <c r="G41" s="4"/>
      <c r="H41" s="4"/>
      <c r="I41" s="4"/>
      <c r="J41" s="4"/>
      <c r="K41" s="19"/>
      <c r="L41" s="17">
        <v>796962</v>
      </c>
    </row>
    <row r="42" spans="1:12" x14ac:dyDescent="0.25">
      <c r="A42" s="24">
        <v>15</v>
      </c>
      <c r="B42" s="25" t="s">
        <v>46</v>
      </c>
      <c r="C42" s="5"/>
      <c r="D42" s="5"/>
      <c r="E42" s="5"/>
      <c r="F42" s="5"/>
      <c r="G42" s="5"/>
      <c r="H42" s="5"/>
      <c r="I42" s="5"/>
      <c r="J42" s="5"/>
      <c r="K42" s="26"/>
      <c r="L42" s="32">
        <v>58818.67</v>
      </c>
    </row>
    <row r="43" spans="1:12" s="1" customFormat="1" ht="15.75" thickBot="1" x14ac:dyDescent="0.3">
      <c r="A43" s="38">
        <v>17</v>
      </c>
      <c r="B43" s="10" t="s">
        <v>81</v>
      </c>
      <c r="C43" s="36"/>
      <c r="D43" s="36"/>
      <c r="E43" s="36"/>
      <c r="F43" s="36"/>
      <c r="G43" s="36"/>
      <c r="H43" s="36"/>
      <c r="I43" s="36"/>
      <c r="J43" s="36"/>
      <c r="K43" s="33"/>
      <c r="L43" s="44">
        <v>40000</v>
      </c>
    </row>
    <row r="44" spans="1:12" ht="15.75" thickBot="1" x14ac:dyDescent="0.3">
      <c r="A44" s="21" t="s">
        <v>47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20">
        <f>SUM(L28:L43)</f>
        <v>1614232.79</v>
      </c>
    </row>
    <row r="45" spans="1:12" ht="15.75" thickBot="1" x14ac:dyDescent="0.3">
      <c r="A45" s="18"/>
      <c r="B45" s="4"/>
      <c r="C45" s="4"/>
      <c r="D45" s="4"/>
      <c r="E45" s="4"/>
      <c r="F45" s="4"/>
      <c r="G45" s="4"/>
      <c r="H45" s="4"/>
      <c r="I45" s="4"/>
      <c r="J45" s="4"/>
      <c r="K45" s="4"/>
      <c r="L45" s="19"/>
    </row>
    <row r="46" spans="1:12" x14ac:dyDescent="0.25">
      <c r="A46" s="6" t="s">
        <v>49</v>
      </c>
      <c r="B46" s="7"/>
      <c r="C46" s="7"/>
      <c r="D46" s="7"/>
      <c r="E46" s="7"/>
      <c r="F46" s="7"/>
      <c r="G46" s="7"/>
      <c r="H46" s="7"/>
      <c r="I46" s="7"/>
      <c r="J46" s="7"/>
      <c r="K46" s="6"/>
      <c r="L46" s="8">
        <f>SUM(L15+L16+G25-L44)</f>
        <v>378585</v>
      </c>
    </row>
    <row r="47" spans="1:12" ht="15.75" thickBot="1" x14ac:dyDescent="0.3">
      <c r="A47" s="9" t="s">
        <v>17</v>
      </c>
      <c r="B47" s="3"/>
      <c r="C47" s="3"/>
      <c r="D47" s="3"/>
      <c r="E47" s="3"/>
      <c r="F47" s="3"/>
      <c r="G47" s="3"/>
      <c r="H47" s="3"/>
      <c r="I47" s="3"/>
      <c r="J47" s="3"/>
      <c r="K47" s="10"/>
      <c r="L47" s="33">
        <v>0</v>
      </c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 t="s">
        <v>51</v>
      </c>
      <c r="B49" s="2"/>
      <c r="C49" s="2"/>
      <c r="D49" s="2"/>
      <c r="E49" s="2"/>
      <c r="F49" s="2" t="s">
        <v>52</v>
      </c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 t="s">
        <v>53</v>
      </c>
      <c r="B51" s="2"/>
      <c r="C51" s="2"/>
      <c r="D51" s="2"/>
      <c r="E51" s="2"/>
      <c r="F51" s="2" t="s">
        <v>82</v>
      </c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"/>
  <sheetViews>
    <sheetView workbookViewId="0">
      <selection activeCell="A38" sqref="A38"/>
    </sheetView>
  </sheetViews>
  <sheetFormatPr defaultRowHeight="15" x14ac:dyDescent="0.25"/>
  <cols>
    <col min="1" max="1" width="72.5703125" customWidth="1"/>
    <col min="2" max="2" width="14.5703125" customWidth="1"/>
    <col min="3" max="3" width="0.140625" hidden="1" customWidth="1"/>
    <col min="4" max="4" width="15.28515625" customWidth="1"/>
    <col min="5" max="5" width="8.140625" customWidth="1"/>
  </cols>
  <sheetData>
    <row r="2" spans="1:7" x14ac:dyDescent="0.25">
      <c r="F2" s="41"/>
    </row>
    <row r="3" spans="1:7" x14ac:dyDescent="0.25">
      <c r="A3" s="1" t="s">
        <v>59</v>
      </c>
      <c r="B3" s="1"/>
      <c r="C3" s="1"/>
      <c r="D3" s="1"/>
      <c r="E3" s="1"/>
      <c r="F3" s="41"/>
    </row>
    <row r="5" spans="1:7" ht="15.75" thickBot="1" x14ac:dyDescent="0.3">
      <c r="A5" s="42" t="s">
        <v>54</v>
      </c>
    </row>
    <row r="6" spans="1:7" ht="16.5" thickBot="1" x14ac:dyDescent="0.3">
      <c r="A6" s="64" t="str">
        <f>[1]Окончательный!A54</f>
        <v>Замена розлива ХВС акт№1 от 16.01.2013</v>
      </c>
      <c r="B6" s="74">
        <f>[1]Окончательный!B54</f>
        <v>6689.16</v>
      </c>
      <c r="C6" s="75"/>
      <c r="D6" s="39"/>
      <c r="E6" s="1"/>
      <c r="F6" s="1"/>
    </row>
    <row r="7" spans="1:7" ht="17.25" thickTop="1" thickBot="1" x14ac:dyDescent="0.3">
      <c r="A7" s="65" t="str">
        <f>[1]Окончательный!A55</f>
        <v>Замена стояка отопления, кв.22, акт № 2 от 17.01.2013</v>
      </c>
      <c r="B7" s="68">
        <f>[1]Окончательный!B55</f>
        <v>2120.6999999999998</v>
      </c>
      <c r="C7" s="49">
        <f>[1]Окончательный!C55</f>
        <v>0</v>
      </c>
      <c r="D7" s="41"/>
      <c r="E7" s="1"/>
      <c r="F7" s="1"/>
    </row>
    <row r="8" spans="1:7" ht="16.5" thickTop="1" thickBot="1" x14ac:dyDescent="0.3">
      <c r="A8" s="65" t="str">
        <f>[1]Окончательный!A56</f>
        <v>Освещение в подвале, подъезды.4.3.2.1, акт № 3 от 02.13</v>
      </c>
      <c r="B8" s="69">
        <f>[1]Окончательный!B56</f>
        <v>10000</v>
      </c>
      <c r="C8" s="50">
        <f>[1]Окончательный!C56</f>
        <v>3815.46</v>
      </c>
      <c r="D8" s="41"/>
      <c r="E8" s="1"/>
      <c r="F8" s="1"/>
    </row>
    <row r="9" spans="1:7" ht="16.5" thickTop="1" thickBot="1" x14ac:dyDescent="0.3">
      <c r="A9" s="66" t="str">
        <f>[1]Окончательный!A57</f>
        <v>Замена розлива ХВС, акт № 4 от 21.01.2013</v>
      </c>
      <c r="B9" s="69">
        <f>[1]Окончательный!B57</f>
        <v>2134.25</v>
      </c>
      <c r="C9" s="50">
        <f>[1]Окончательный!C57</f>
        <v>0</v>
      </c>
      <c r="D9" s="41"/>
      <c r="E9" s="41"/>
      <c r="F9" s="41"/>
    </row>
    <row r="10" spans="1:7" ht="16.5" thickTop="1" thickBot="1" x14ac:dyDescent="0.3">
      <c r="A10" s="67" t="str">
        <f>[1]Окончательный!A58</f>
        <v>Монтаж грязевика на обратный трубопровод, 1 ТУ, акт от 02.06.13</v>
      </c>
      <c r="B10" s="69">
        <f>[1]Окончательный!B58</f>
        <v>7238.25</v>
      </c>
      <c r="C10" s="50">
        <f>[1]Окончательный!C58</f>
        <v>0</v>
      </c>
      <c r="D10" s="41"/>
      <c r="E10" s="41"/>
      <c r="F10" s="41"/>
    </row>
    <row r="11" spans="1:7" ht="16.5" thickTop="1" thickBot="1" x14ac:dyDescent="0.3">
      <c r="A11" s="66" t="str">
        <f>[1]Окончательный!A59</f>
        <v>Установка грязевика Д 129 мм ТУ 2 подъезд, акт от 03.06.2013</v>
      </c>
      <c r="B11" s="69">
        <f>[1]Окончательный!B59</f>
        <v>7564.25</v>
      </c>
      <c r="C11" s="50">
        <f>[1]Окончательный!C59</f>
        <v>7737.32</v>
      </c>
      <c r="D11" s="41"/>
      <c r="E11" s="41"/>
      <c r="F11" s="41"/>
    </row>
    <row r="12" spans="1:7" ht="16.5" thickTop="1" thickBot="1" x14ac:dyDescent="0.3">
      <c r="A12" s="65" t="str">
        <f>[1]Окончательный!A60</f>
        <v>Замена задвижек, акт 7от 25.06.2013</v>
      </c>
      <c r="B12" s="69">
        <f>[1]Окончательный!B60</f>
        <v>8766.7999999999993</v>
      </c>
      <c r="C12" s="50">
        <f>[1]Окончательный!C60</f>
        <v>0</v>
      </c>
      <c r="D12" s="41"/>
      <c r="E12" s="41"/>
      <c r="F12" s="41"/>
    </row>
    <row r="13" spans="1:7" ht="16.5" thickTop="1" thickBot="1" x14ac:dyDescent="0.3">
      <c r="A13" s="65" t="str">
        <f>[1]Окончательный!A61</f>
        <v>Замена стояков ХГВС, установка п/сушителя, акт от 12.07.2013 (кв.56)</v>
      </c>
      <c r="B13" s="69">
        <f>[1]Окончательный!B61</f>
        <v>3302</v>
      </c>
      <c r="C13" s="50">
        <f>[1]Окончательный!C61</f>
        <v>3815.46</v>
      </c>
      <c r="D13" s="41"/>
      <c r="E13" s="41"/>
      <c r="F13" s="41"/>
    </row>
    <row r="14" spans="1:7" ht="17.25" thickTop="1" thickBot="1" x14ac:dyDescent="0.3">
      <c r="A14" s="65" t="str">
        <f>[1]Окончательный!A62</f>
        <v xml:space="preserve">Демонтаж, монтаж лежака канализации, кв. 57, </v>
      </c>
      <c r="B14" s="76">
        <f>[1]Окончательный!B62</f>
        <v>3183.29</v>
      </c>
      <c r="C14" s="77"/>
      <c r="D14" s="39"/>
      <c r="E14" s="41"/>
      <c r="F14" s="41"/>
    </row>
    <row r="15" spans="1:7" ht="17.25" thickTop="1" thickBot="1" x14ac:dyDescent="0.3">
      <c r="A15" s="65" t="str">
        <f>[1]Окончательный!A63</f>
        <v>Замена стояков ТСН, кв.42, акт от 03.09.2013</v>
      </c>
      <c r="B15" s="68">
        <f>[1]Окончательный!B63</f>
        <v>2463.46</v>
      </c>
      <c r="C15" s="49">
        <f>[1]Окончательный!C63</f>
        <v>0</v>
      </c>
      <c r="D15" s="41"/>
      <c r="E15" s="41"/>
      <c r="F15" s="41"/>
    </row>
    <row r="16" spans="1:7" ht="16.5" thickTop="1" thickBot="1" x14ac:dyDescent="0.3">
      <c r="A16" s="65" t="str">
        <f>[1]Окончательный!A64</f>
        <v>Ремонт в подъезде № 13 , акт № 43.44.45 от 11.10.2013г..15.10.13</v>
      </c>
      <c r="B16" s="70">
        <f>[1]Окончательный!B64</f>
        <v>5356.71</v>
      </c>
      <c r="C16" s="53">
        <f>[1]Окончательный!C64</f>
        <v>0</v>
      </c>
      <c r="D16" s="41"/>
      <c r="E16" s="41"/>
      <c r="F16" s="41"/>
      <c r="G16" s="41"/>
    </row>
    <row r="17" spans="1:7" ht="17.25" thickTop="1" thickBot="1" x14ac:dyDescent="0.3">
      <c r="A17" s="48" t="s">
        <v>63</v>
      </c>
      <c r="B17" s="78">
        <v>10850</v>
      </c>
      <c r="C17" s="79"/>
      <c r="D17" s="39"/>
      <c r="E17" s="41"/>
      <c r="F17" s="41"/>
      <c r="G17" s="41"/>
    </row>
    <row r="18" spans="1:7" ht="16.5" thickBot="1" x14ac:dyDescent="0.3">
      <c r="A18" s="52" t="s">
        <v>67</v>
      </c>
      <c r="B18" s="62">
        <v>40000</v>
      </c>
      <c r="C18" s="63"/>
      <c r="D18" s="39"/>
      <c r="E18" s="41"/>
      <c r="F18" s="41"/>
    </row>
    <row r="19" spans="1:7" s="1" customFormat="1" ht="16.5" thickBot="1" x14ac:dyDescent="0.3">
      <c r="A19" s="54" t="s">
        <v>68</v>
      </c>
      <c r="B19" s="62">
        <v>21000</v>
      </c>
      <c r="C19" s="63"/>
      <c r="D19" s="39"/>
      <c r="E19" s="41"/>
      <c r="F19" s="41"/>
    </row>
    <row r="20" spans="1:7" ht="16.5" thickBot="1" x14ac:dyDescent="0.3">
      <c r="A20" s="51" t="s">
        <v>66</v>
      </c>
      <c r="B20" s="72">
        <f>SUM(B6:B19)</f>
        <v>130668.87</v>
      </c>
      <c r="C20" s="73"/>
      <c r="D20" s="39"/>
    </row>
    <row r="22" spans="1:7" ht="15.75" thickBot="1" x14ac:dyDescent="0.3">
      <c r="A22" s="46" t="s">
        <v>69</v>
      </c>
    </row>
    <row r="23" spans="1:7" x14ac:dyDescent="0.25">
      <c r="A23" s="55" t="s">
        <v>70</v>
      </c>
      <c r="B23" s="56">
        <v>8000</v>
      </c>
    </row>
    <row r="24" spans="1:7" x14ac:dyDescent="0.25">
      <c r="A24" s="47" t="s">
        <v>71</v>
      </c>
      <c r="B24" s="40">
        <v>54050.8</v>
      </c>
    </row>
    <row r="25" spans="1:7" x14ac:dyDescent="0.25">
      <c r="A25" s="47" t="s">
        <v>72</v>
      </c>
      <c r="B25" s="40">
        <v>154000</v>
      </c>
    </row>
    <row r="26" spans="1:7" x14ac:dyDescent="0.25">
      <c r="A26" s="47" t="s">
        <v>73</v>
      </c>
      <c r="B26" s="57">
        <v>124512</v>
      </c>
    </row>
    <row r="27" spans="1:7" x14ac:dyDescent="0.25">
      <c r="A27" s="47" t="s">
        <v>74</v>
      </c>
      <c r="B27" s="57">
        <v>200000</v>
      </c>
    </row>
    <row r="28" spans="1:7" x14ac:dyDescent="0.25">
      <c r="A28" s="47" t="s">
        <v>75</v>
      </c>
      <c r="B28" s="57">
        <v>24800</v>
      </c>
    </row>
    <row r="29" spans="1:7" x14ac:dyDescent="0.25">
      <c r="A29" s="47" t="s">
        <v>76</v>
      </c>
      <c r="B29" s="57">
        <v>50000</v>
      </c>
    </row>
    <row r="30" spans="1:7" x14ac:dyDescent="0.25">
      <c r="A30" s="47" t="s">
        <v>77</v>
      </c>
      <c r="B30" s="57">
        <v>24800</v>
      </c>
    </row>
    <row r="31" spans="1:7" x14ac:dyDescent="0.25">
      <c r="A31" s="47" t="s">
        <v>78</v>
      </c>
      <c r="B31" s="57">
        <v>50000</v>
      </c>
    </row>
    <row r="32" spans="1:7" ht="15.75" thickBot="1" x14ac:dyDescent="0.3">
      <c r="A32" s="58" t="s">
        <v>79</v>
      </c>
      <c r="B32" s="59">
        <v>70000</v>
      </c>
    </row>
    <row r="33" spans="1:2" ht="15.75" thickBot="1" x14ac:dyDescent="0.3">
      <c r="A33" s="60" t="s">
        <v>80</v>
      </c>
      <c r="B33" s="61">
        <f>SUM(B23:B32)</f>
        <v>760162.8</v>
      </c>
    </row>
    <row r="35" spans="1:2" x14ac:dyDescent="0.25">
      <c r="A35" s="71" t="s">
        <v>83</v>
      </c>
    </row>
    <row r="37" spans="1:2" x14ac:dyDescent="0.25">
      <c r="A37" s="71" t="s">
        <v>84</v>
      </c>
    </row>
  </sheetData>
  <mergeCells count="4">
    <mergeCell ref="B20:C20"/>
    <mergeCell ref="B6:C6"/>
    <mergeCell ref="B14:C14"/>
    <mergeCell ref="B17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2014-01-29T15:11:16Z</cp:lastPrinted>
  <dcterms:created xsi:type="dcterms:W3CDTF">2014-01-12T07:07:32Z</dcterms:created>
  <dcterms:modified xsi:type="dcterms:W3CDTF">2014-01-29T18:30:09Z</dcterms:modified>
</cp:coreProperties>
</file>