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ончательный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'Окончательный'!$A$1:$D$66</definedName>
  </definedNames>
  <calcPr fullCalcOnLoad="1"/>
</workbook>
</file>

<file path=xl/sharedStrings.xml><?xml version="1.0" encoding="utf-8"?>
<sst xmlns="http://schemas.openxmlformats.org/spreadsheetml/2006/main" count="186" uniqueCount="159">
  <si>
    <t>ХАРАКТЕРИСТИКА МКД</t>
  </si>
  <si>
    <t>Серия МКД</t>
  </si>
  <si>
    <t>Кол-во этажей</t>
  </si>
  <si>
    <t>Кол-во подъездов</t>
  </si>
  <si>
    <t>Кол-во квартир</t>
  </si>
  <si>
    <t>Общая площадь МКД без учета летних помещений, кв. м</t>
  </si>
  <si>
    <t>Общая площадь жилых и нежилых помещений МКД, находящихся в собственности граждан и юр. лиц без учета летних помещений, кв. м</t>
  </si>
  <si>
    <t>в том числе: общая площадь жилых помещений</t>
  </si>
  <si>
    <t xml:space="preserve">общая площадь нежилых помещений </t>
  </si>
  <si>
    <t xml:space="preserve">Общая площадь нежилых помещений общего пользования, входящих в состав общего имущества МКД </t>
  </si>
  <si>
    <t>Площадь земельного участка в общем имуществе МКД, кв. м</t>
  </si>
  <si>
    <t>Категория дома с учетом видов удобств и оснащенности МКД</t>
  </si>
  <si>
    <t>СОБРАНО СРЕДСТВ НА ОПЛАТУ ПРЕДОСТАВЛЕННЫХ УСЛУГ ПО УПРАВЛЕНИЮ, СОДЕРЖАНИЮ И РЕМОНТУ ОБЩЕГО ИМУЩЕСТВА МКД</t>
  </si>
  <si>
    <t>Оплата собственниками услуг по управлению, содержанию и ремонту общего имущества МКД</t>
  </si>
  <si>
    <t>Возмещение льгот</t>
  </si>
  <si>
    <t>Бюджетная субсидия на управление, содержание и ремонт общего имущества МКД</t>
  </si>
  <si>
    <t>Доход от сдачи в аренду помещений, входящих в состав общего имущества</t>
  </si>
  <si>
    <t>Доход от сдачи в аренду рекламных мест</t>
  </si>
  <si>
    <t>Иные доходы</t>
  </si>
  <si>
    <t>ВСЕГО</t>
  </si>
  <si>
    <t>ПРЕДОСТАВЛЕНО УСЛУГ ПО УПРАВЛЕНИЮ, СОДЕРЖАНИЮ И РЕМОНТУ ОБЩЕГО ИМУЩЕСТВА МКД</t>
  </si>
  <si>
    <t>Услуги по управлению многоквартирным домом, всего</t>
  </si>
  <si>
    <t>Услуги по санитарному содержанию общего имущества, в том числе:</t>
  </si>
  <si>
    <t>Расходы на содержание мест общего пользования</t>
  </si>
  <si>
    <t>в том числе на заработную плату с начислениями</t>
  </si>
  <si>
    <t>Расходы на содержание мусорокамер и мусоропроводов</t>
  </si>
  <si>
    <t>Расходы по вывозу и обезвреживанию ТБО (из заключенных договоров)</t>
  </si>
  <si>
    <t>Расходы по вывозу и обезвреживанию КГМ (из заключенных договоров)</t>
  </si>
  <si>
    <t>Расходы по содержанию контейнеров для ТБО, входящих в состав общего имущества МКД</t>
  </si>
  <si>
    <t>Расходы на дезинфекцию (из заключенных договоров)</t>
  </si>
  <si>
    <t>Расходы на дератизацию (из заключенных договоров)</t>
  </si>
  <si>
    <t>Расходы на дезинсекцию (из заключенных договоров)</t>
  </si>
  <si>
    <t>Расходы по оплате электроэнергии на общедомовые нужды</t>
  </si>
  <si>
    <t>Расходы по оплате холодной воды на общедомовые нужды</t>
  </si>
  <si>
    <t>Расходы по оплате горячей воды на общедомовые нужды</t>
  </si>
  <si>
    <t>Услуги по обслуживанию и текущему ремонту общего имущества МКД, в том числе:</t>
  </si>
  <si>
    <t xml:space="preserve">Ремонт кровли, ограждений, водосточных труб, страховочных элементов и т. п. </t>
  </si>
  <si>
    <t xml:space="preserve">Ремонт фундаментов, подвальных помещений, приямков, входов в подвалы, отмосток </t>
  </si>
  <si>
    <t>Ремонт фасада, цоколей, крылец, пожарных лестниц</t>
  </si>
  <si>
    <t xml:space="preserve">Ремонт балконов, лоджий и эркеров, козырьков над входами в подъезды, подвалы, балконами верхних этажей </t>
  </si>
  <si>
    <t xml:space="preserve">Ремонт внутренних стен, перегородок, лестниц, полов, перекрытий </t>
  </si>
  <si>
    <t>Ремонт отделки внутренних стен, перегородок, лестниц полов, перекрытий</t>
  </si>
  <si>
    <t>Ремонт систем мусороудаления, мусоропроводов, шиберов, клапанов</t>
  </si>
  <si>
    <t>Ремонт окон, дверей в помещениях общего пользования</t>
  </si>
  <si>
    <t>Ремонт системы холодного водоснабжения, включая приборы учета</t>
  </si>
  <si>
    <t>Ремонт системы горячего водоснабжения, включая приборы учета</t>
  </si>
  <si>
    <t>Ремонт системы теплоснабжения, включая приборы учета</t>
  </si>
  <si>
    <t xml:space="preserve">Ремонт внутренней канализации и водостока </t>
  </si>
  <si>
    <t>Ремонт внутреннего электроснабжения</t>
  </si>
  <si>
    <t>Ремонт вентиляции, газоходов (из заключенных договоров)</t>
  </si>
  <si>
    <t>Ремонт лифтов (из заключенных договоров)</t>
  </si>
  <si>
    <t>Ремонт ДУ и ППА (из заключенных договоров)</t>
  </si>
  <si>
    <t>Ремонт газовой крышной котельной (из заключенных договоров)</t>
  </si>
  <si>
    <t xml:space="preserve">Ремонт систем противопожарной защиты в жилых домах повышенной этажности (из заключенных договоров) </t>
  </si>
  <si>
    <t>Ремонт внешних сетей дренажа, коллекторов и водостоков, канализации, входящих в состав общего имущества МКД (из заключенных договоров)</t>
  </si>
  <si>
    <t>Проведению электротехнических замеров: - сопротивления изоляции;</t>
  </si>
  <si>
    <t xml:space="preserve">- фазы-нуль (из заключенных договоров) </t>
  </si>
  <si>
    <t>Аварийному обслуживанию сторонними организациями (из заключенных договоров)</t>
  </si>
  <si>
    <t>ПРОЧИЕ УСЛУГИ</t>
  </si>
  <si>
    <t xml:space="preserve">Внеплановые работы по очистке кровель от снега, наледи и мусора </t>
  </si>
  <si>
    <t>Внеплановые работы по устранению неисправностей по заявкам населения</t>
  </si>
  <si>
    <t xml:space="preserve">Расходы на техническую инвентаризацию и изготовление технической документации </t>
  </si>
  <si>
    <t xml:space="preserve">Расходы на содержание земельного участка (придомовой территории), входящего в состав МКД и расположенных на нем объектов благоустройства и озеленения </t>
  </si>
  <si>
    <t xml:space="preserve">Расходы на амортизацию машин, оборудования, инвентаря и т. п. </t>
  </si>
  <si>
    <t>Услуги банка</t>
  </si>
  <si>
    <t>Налог на добавленную стоимость</t>
  </si>
  <si>
    <t xml:space="preserve">Другие расходы </t>
  </si>
  <si>
    <t xml:space="preserve">ОБЩАЯ СТОИМОСТЬ ПРЕДОСТАВЛЕННЫХ УСЛУГ ПО УПРАВЛЕНИЮ, СОДЕРЖАНИЮ И РЕМОНТУ ОБЩЕГО ИМУЩЕСТВА МКД (стр. 16+18+20+22) </t>
  </si>
  <si>
    <t xml:space="preserve">ЦЕНА ПРЕДОСТАВЛЕННЫХ УСЛУГ ПО УПРАВЛЕНИЮ, СОДЕРЖАНИЮ И РЕМОНТУ ОБЩЕГО ИМУЩЕСТВА МКД В РАСЧЕТЕ НА 1 КВ. М ПЛОЩАДИ СОБСТВЕННИКОВ (стр. IV / стр. 6 / 12 мес.) </t>
  </si>
  <si>
    <t xml:space="preserve">Разница между плановой ценой (ставкой) на начало года и фактической ценой (ставкой) предоставленных услуг на конец года по управлению, содержанию и ремонту общего имущества МКД, подлежащая возврату собственникам за непредоставленный объем услуг </t>
  </si>
  <si>
    <t xml:space="preserve">СОБРАНО СРЕДСТВ НА ОПЛАТУ ПРЕДОСТАВЛЕННЫХ КОММУНАЛЬНЫХ УСЛУГ </t>
  </si>
  <si>
    <t>Оплата собственниками услуг по отоплению</t>
  </si>
  <si>
    <t>Оплата собственниками услуг по горячему водоснабжению</t>
  </si>
  <si>
    <t>тепловой энергии на подогрев воды</t>
  </si>
  <si>
    <t>холодной воду для подогрева</t>
  </si>
  <si>
    <t>Оплата собственниками услуг по холодному водоснабжению</t>
  </si>
  <si>
    <t>Оплата собственниками услуг по канализации</t>
  </si>
  <si>
    <t xml:space="preserve">Оплата собственниками услуг по холодному водоснабжению на общедомовые нужды </t>
  </si>
  <si>
    <t xml:space="preserve">Оплата собственниками услуг по горячему водоснабжению на общедомовые нужды </t>
  </si>
  <si>
    <t xml:space="preserve">Оплата собственниками услуг по электроэнергии на собственные нужды (если платежи включены в ЕПД) </t>
  </si>
  <si>
    <t>Оплата собственниками услуг по электроэнергии на общедомовые нужды (не заполняется в случае получения управляющей организацией субсидий на управление, содержание и ремонт общего имущества МКД)</t>
  </si>
  <si>
    <t>Оплата собственниками услуг по газоснабжению</t>
  </si>
  <si>
    <t xml:space="preserve">Оплата сторонними организациями услуг по холодному водоснабжению на иные работы, не связанные с содержанием и ремонтом общего имущества МКД </t>
  </si>
  <si>
    <t>Оплата сторонними организациями услуг по горячему водоснабжению на иные работы, не связанные с содержанием и ремонтом общего имущества МКД</t>
  </si>
  <si>
    <t>ПРЕДОСТАВЛЕНО КОММУНАЛЬНЫХ УСЛУГ</t>
  </si>
  <si>
    <t>Отопления с учетом показаний общедомового прибора учета</t>
  </si>
  <si>
    <t xml:space="preserve">Горячего водоснабжению с учетом показаний общедомового прибора учета, в том числе </t>
  </si>
  <si>
    <t>холодной воды для подогрева</t>
  </si>
  <si>
    <t>Холодному водоснабжению с учетом показаний общедомового прибора учета</t>
  </si>
  <si>
    <t>Канализования с учетом показаний общедомового прибора учета</t>
  </si>
  <si>
    <t>Газоснабжения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</si>
  <si>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отопление и полученными услугами по показаниям приборов учета в денежном выражении, подлежащая возврату (или добору) </t>
  </si>
  <si>
    <t xml:space="preserve">Разница (перебор или недобор) между фактически собранными с населения и перечисленными ресурсоснабжающим организациям средствами за горячее водоснабжение, и полученными услугами по показаниям приборов учета в денежном выражении, подлежащая возврату (или добору) </t>
  </si>
  <si>
    <t>Разница (перебор или недобор) между фактически собранными</t>
  </si>
  <si>
    <t>с населения и перечисленными ресурсоснабжающим организациям средствами за холодное водоснабжение, и полученными услугами по показаниям приборов учета в денежном выражении подлежащая возврату (или добору)</t>
  </si>
  <si>
    <t xml:space="preserve">с населения и перечисленными ресурсоснабжающим организациям средствами за канализацию, и полученными услугами по показаниям приборов учета в денежном выражении подлежащая возврату (или добору) </t>
  </si>
  <si>
    <t>План по начислениям (тыс. руб.)</t>
  </si>
  <si>
    <t>Факт (тыс. руб.)</t>
  </si>
  <si>
    <t>ООО "Управляющая компания "Центр"</t>
  </si>
  <si>
    <t>Наталья</t>
  </si>
  <si>
    <t>Договоры с 01.01.10</t>
  </si>
  <si>
    <t>Договор на управление</t>
  </si>
  <si>
    <t xml:space="preserve">Ремонт внешнего электроснабжения </t>
  </si>
  <si>
    <t>Ремонт системы электроснабжения земельного участка, входящего в состав общего имущества МКД (из заключенных договоров)содержание инженер.оборудования</t>
  </si>
  <si>
    <t>1507,23 1/2 нояб.+ декаб.</t>
  </si>
  <si>
    <t>40800 дворник</t>
  </si>
  <si>
    <t>Кол-во этажей, шт</t>
  </si>
  <si>
    <t>Кол-во подъездов, шт</t>
  </si>
  <si>
    <t>Кол-во квартир, шт</t>
  </si>
  <si>
    <t xml:space="preserve">План по начислениям, руб. </t>
  </si>
  <si>
    <t>Факт, руб.</t>
  </si>
  <si>
    <t>-</t>
  </si>
  <si>
    <t>Дератизация, дезинсекция</t>
  </si>
  <si>
    <t>Материлы: в том.числе:</t>
  </si>
  <si>
    <t>Е.П. Кузьмина</t>
  </si>
  <si>
    <t>Услуги управляющей компании</t>
  </si>
  <si>
    <t xml:space="preserve">ОБЩАЯ СТОИМОСТЬ ПРЕДОСТАВЛЕННЫХ УСЛУГ ПО СОДЕРЖАНИЮ И РЕМОНТУ ОБЩЕГО ИМУЩЕСТВА МКД </t>
  </si>
  <si>
    <t>ПРЕДОСТАВЛЕНО УСЛУГ ПО СОДЕРЖАНИЮ общего имущества МКД</t>
  </si>
  <si>
    <t>Согласовано: председатель Совета МКД</t>
  </si>
  <si>
    <t>Оплата собственниками услуг по управлению,  содержанию и ремонту общего имущества МКД, в том числе:</t>
  </si>
  <si>
    <t>Заработная плата слесаря и газоэлектросварщика с налогами</t>
  </si>
  <si>
    <t>Площадь общая полезная, м2</t>
  </si>
  <si>
    <t>Заработная плата электрика с налогами</t>
  </si>
  <si>
    <t>Работы по текущему ремонту МКД, в том числе:</t>
  </si>
  <si>
    <t>ИТОГО:</t>
  </si>
  <si>
    <t>Остаток денежных средств на 01.01.2013, в том числе:</t>
  </si>
  <si>
    <t>Содержание жилья</t>
  </si>
  <si>
    <t>Ремонт жилья</t>
  </si>
  <si>
    <t>Директор ООО "УК Центра"</t>
  </si>
  <si>
    <t>ХАРАКТЕРИСТИКА МКД  ул. Кирова , д.27</t>
  </si>
  <si>
    <t>резервный фонд</t>
  </si>
  <si>
    <t>Кап. Ремонт 2 руб./м2</t>
  </si>
  <si>
    <t>Итого:</t>
  </si>
  <si>
    <t>Резервный фонд</t>
  </si>
  <si>
    <t>Капитальный ремонт</t>
  </si>
  <si>
    <t>Н.С. Королева</t>
  </si>
  <si>
    <t>% сбора</t>
  </si>
  <si>
    <r>
      <t xml:space="preserve">Текущий ремонт, тариф </t>
    </r>
    <r>
      <rPr>
        <b/>
        <sz val="10"/>
        <color indexed="8"/>
        <rFont val="Times New Roman"/>
        <family val="1"/>
      </rPr>
      <t>7.18 руб./м2</t>
    </r>
  </si>
  <si>
    <t>Вывоз и утилизация ТБО 1 руб./м2</t>
  </si>
  <si>
    <t>Очистка кровли от снега акт б/н от 04.02.2013г.</t>
  </si>
  <si>
    <t>Уборка снега после очистки кровли</t>
  </si>
  <si>
    <t>Начисление и прием платежей 0.14 руб/м2</t>
  </si>
  <si>
    <t>Паспортно-учетная служба 0.21 руб/м2</t>
  </si>
  <si>
    <t>Аварийно-диспетчерское обслуживание 1.6 руб/м2</t>
  </si>
  <si>
    <t>Вознаграждение председателю Совета МКД 1.8 руб/м2</t>
  </si>
  <si>
    <t>Вывоз ТБО</t>
  </si>
  <si>
    <t>С-до на 01.01.2013-(-16854.39 руб.)</t>
  </si>
  <si>
    <t>Очистка кровли, ледневок 07.03.2013</t>
  </si>
  <si>
    <t>Отчет ООО "Управляющая компания "Центра" за период с 01.01.2013 по 30.06.2013 г.</t>
  </si>
  <si>
    <t>С-до на 01.07.2013</t>
  </si>
  <si>
    <t xml:space="preserve"> Аренда контейнера "Сороежка"</t>
  </si>
  <si>
    <t>Заработная плата дворника с налогами 2.5 руб/м2, с 01.05.-2.72 руб/м2</t>
  </si>
  <si>
    <t>Прокладка временного провода по подвалу (электрика)</t>
  </si>
  <si>
    <t>Остаток денежных средств на 01.06.2013, в том числе:</t>
  </si>
  <si>
    <t>Замена стояков 1 подъезд</t>
  </si>
  <si>
    <t>оплата на 24.07.13</t>
  </si>
  <si>
    <t>за июнь</t>
  </si>
  <si>
    <t xml:space="preserve">материалы </t>
  </si>
  <si>
    <r>
      <t xml:space="preserve">Содержание жилья, тариф </t>
    </r>
    <r>
      <rPr>
        <b/>
        <sz val="10"/>
        <color indexed="8"/>
        <rFont val="Times New Roman"/>
        <family val="1"/>
      </rPr>
      <t>9.07 руб./м2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</si>
</sst>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23" xfId="0" applyFont="1" applyBorder="1" applyAlignment="1">
      <alignment horizontal="left" vertic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12" fillId="0" borderId="30" xfId="0" applyFont="1" applyFill="1" applyBorder="1" applyAlignment="1">
      <alignment wrapText="1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0" fillId="0" borderId="34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2" fillId="0" borderId="27" xfId="0" applyFont="1" applyFill="1" applyBorder="1" applyAlignment="1">
      <alignment wrapText="1"/>
    </xf>
    <xf numFmtId="0" fontId="12" fillId="0" borderId="27" xfId="0" applyFont="1" applyFill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0" xfId="0" applyFont="1" applyBorder="1" applyAlignment="1">
      <alignment/>
    </xf>
    <xf numFmtId="0" fontId="6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0" fontId="12" fillId="0" borderId="25" xfId="0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9" fillId="0" borderId="30" xfId="0" applyFont="1" applyFill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horizontal="center"/>
    </xf>
    <xf numFmtId="0" fontId="47" fillId="0" borderId="0" xfId="0" applyFont="1" applyAlignment="1">
      <alignment/>
    </xf>
    <xf numFmtId="0" fontId="13" fillId="0" borderId="43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SheetLayoutView="100" zoomScalePageLayoutView="0" workbookViewId="0" topLeftCell="A37">
      <selection activeCell="B51" sqref="B51"/>
    </sheetView>
  </sheetViews>
  <sheetFormatPr defaultColWidth="9.140625" defaultRowHeight="15"/>
  <cols>
    <col min="1" max="1" width="58.8515625" style="1" customWidth="1"/>
    <col min="2" max="2" width="20.57421875" style="0" customWidth="1"/>
    <col min="3" max="3" width="13.57421875" style="0" customWidth="1"/>
    <col min="4" max="4" width="14.421875" style="0" customWidth="1"/>
  </cols>
  <sheetData>
    <row r="1" spans="1:4" ht="37.5" customHeight="1">
      <c r="A1" s="90" t="s">
        <v>148</v>
      </c>
      <c r="B1" s="90"/>
      <c r="C1" s="90"/>
      <c r="D1" s="90"/>
    </row>
    <row r="2" spans="1:3" ht="15.75">
      <c r="A2" s="3" t="s">
        <v>129</v>
      </c>
      <c r="B2" s="4"/>
      <c r="C2" s="7"/>
    </row>
    <row r="3" spans="1:3" ht="15.75">
      <c r="A3" s="6" t="s">
        <v>106</v>
      </c>
      <c r="B3" s="11">
        <v>4</v>
      </c>
      <c r="C3" s="7"/>
    </row>
    <row r="4" spans="1:3" ht="15.75">
      <c r="A4" s="6" t="s">
        <v>107</v>
      </c>
      <c r="B4" s="11">
        <v>4</v>
      </c>
      <c r="C4" s="7"/>
    </row>
    <row r="5" spans="1:3" ht="15.75">
      <c r="A5" s="6" t="s">
        <v>121</v>
      </c>
      <c r="B5" s="11">
        <v>1511</v>
      </c>
      <c r="C5" s="7"/>
    </row>
    <row r="6" spans="1:4" ht="16.5" thickBot="1">
      <c r="A6" s="66" t="s">
        <v>108</v>
      </c>
      <c r="B6" s="67">
        <v>32</v>
      </c>
      <c r="C6" s="35" t="s">
        <v>146</v>
      </c>
      <c r="D6" s="36"/>
    </row>
    <row r="7" spans="1:4" ht="18.75">
      <c r="A7" s="43" t="s">
        <v>125</v>
      </c>
      <c r="B7" s="51">
        <f>SUM(B8+B9+B10+B11)</f>
        <v>-16854.39</v>
      </c>
      <c r="C7" s="69" t="s">
        <v>136</v>
      </c>
      <c r="D7" s="36"/>
    </row>
    <row r="8" spans="1:4" ht="15.75">
      <c r="A8" s="42" t="s">
        <v>126</v>
      </c>
      <c r="B8" s="42">
        <v>-25665.53</v>
      </c>
      <c r="C8" s="64">
        <v>50.23</v>
      </c>
      <c r="D8" s="36"/>
    </row>
    <row r="9" spans="1:4" ht="15.75">
      <c r="A9" s="42" t="s">
        <v>127</v>
      </c>
      <c r="B9" s="42">
        <v>19457.59</v>
      </c>
      <c r="C9" s="64">
        <v>52.49</v>
      </c>
      <c r="D9" s="36"/>
    </row>
    <row r="10" spans="1:4" ht="15.75">
      <c r="A10" s="42" t="s">
        <v>133</v>
      </c>
      <c r="B10" s="42">
        <v>9353.55</v>
      </c>
      <c r="C10" s="64">
        <v>93.4</v>
      </c>
      <c r="D10" s="36"/>
    </row>
    <row r="11" spans="1:4" ht="16.5" thickBot="1">
      <c r="A11" s="68" t="s">
        <v>134</v>
      </c>
      <c r="B11" s="68">
        <v>-20000</v>
      </c>
      <c r="C11" s="65">
        <v>0</v>
      </c>
      <c r="D11" s="36"/>
    </row>
    <row r="12" spans="1:4" ht="15.75">
      <c r="A12" s="8"/>
      <c r="B12" s="24"/>
      <c r="C12" s="35"/>
      <c r="D12" s="36"/>
    </row>
    <row r="13" spans="1:3" ht="6.75" customHeight="1" thickBot="1">
      <c r="A13" s="8"/>
      <c r="B13" s="7"/>
      <c r="C13" s="7"/>
    </row>
    <row r="14" spans="1:4" ht="39">
      <c r="A14" s="15" t="s">
        <v>12</v>
      </c>
      <c r="B14" s="16" t="s">
        <v>109</v>
      </c>
      <c r="C14" s="17" t="s">
        <v>110</v>
      </c>
      <c r="D14" s="25" t="s">
        <v>149</v>
      </c>
    </row>
    <row r="15" spans="1:4" ht="26.25">
      <c r="A15" s="18" t="s">
        <v>119</v>
      </c>
      <c r="B15" s="12" t="s">
        <v>111</v>
      </c>
      <c r="C15" s="13" t="s">
        <v>111</v>
      </c>
      <c r="D15" s="19" t="s">
        <v>111</v>
      </c>
    </row>
    <row r="16" spans="1:4" ht="15">
      <c r="A16" s="18" t="s">
        <v>130</v>
      </c>
      <c r="B16" s="12">
        <v>0</v>
      </c>
      <c r="C16" s="13">
        <v>4692.07</v>
      </c>
      <c r="D16" s="19">
        <v>1582.35</v>
      </c>
    </row>
    <row r="17" spans="1:4" ht="15">
      <c r="A17" s="18" t="s">
        <v>158</v>
      </c>
      <c r="B17" s="12">
        <v>80991.54</v>
      </c>
      <c r="C17" s="13">
        <v>77626.15</v>
      </c>
      <c r="D17" s="19">
        <v>28580.11</v>
      </c>
    </row>
    <row r="18" spans="1:4" ht="15">
      <c r="A18" s="18" t="s">
        <v>131</v>
      </c>
      <c r="B18" s="12">
        <v>13707.47</v>
      </c>
      <c r="C18" s="13">
        <v>11237.9</v>
      </c>
      <c r="D18" s="19">
        <v>4796.77</v>
      </c>
    </row>
    <row r="19" spans="1:4" ht="15">
      <c r="A19" s="18" t="s">
        <v>137</v>
      </c>
      <c r="B19" s="12">
        <v>63408.05</v>
      </c>
      <c r="C19" s="13">
        <v>62711.42</v>
      </c>
      <c r="D19" s="19">
        <v>25758.76</v>
      </c>
    </row>
    <row r="20" spans="1:4" ht="15">
      <c r="A20" s="54" t="s">
        <v>138</v>
      </c>
      <c r="B20" s="55">
        <v>7377.33</v>
      </c>
      <c r="C20" s="56">
        <v>4328.9</v>
      </c>
      <c r="D20" s="57">
        <v>3048.43</v>
      </c>
    </row>
    <row r="21" spans="1:4" ht="15.75" thickBot="1">
      <c r="A21" s="20" t="s">
        <v>19</v>
      </c>
      <c r="B21" s="21">
        <f>SUM(B16:B20)</f>
        <v>165484.38999999998</v>
      </c>
      <c r="C21" s="22">
        <f>SUM(C16:C20)</f>
        <v>160596.43999999997</v>
      </c>
      <c r="D21" s="23">
        <f>SUM(D16:D20)</f>
        <v>63766.41999999999</v>
      </c>
    </row>
    <row r="22" spans="1:3" ht="16.5" thickBot="1">
      <c r="A22" s="93" t="s">
        <v>117</v>
      </c>
      <c r="B22" s="93"/>
      <c r="C22" s="93"/>
    </row>
    <row r="23" spans="1:3" ht="15.75">
      <c r="A23" s="26" t="s">
        <v>115</v>
      </c>
      <c r="B23" s="96">
        <v>9066</v>
      </c>
      <c r="C23" s="97"/>
    </row>
    <row r="24" spans="1:3" ht="15.75">
      <c r="A24" s="27" t="s">
        <v>112</v>
      </c>
      <c r="B24" s="98">
        <v>0</v>
      </c>
      <c r="C24" s="99"/>
    </row>
    <row r="25" spans="1:3" ht="15.75">
      <c r="A25" s="27" t="s">
        <v>141</v>
      </c>
      <c r="B25" s="28">
        <v>1269.24</v>
      </c>
      <c r="C25" s="14"/>
    </row>
    <row r="26" spans="1:3" ht="15.75">
      <c r="A26" s="27" t="s">
        <v>142</v>
      </c>
      <c r="B26" s="98">
        <v>1903.86</v>
      </c>
      <c r="C26" s="99">
        <v>73707.55</v>
      </c>
    </row>
    <row r="27" spans="1:3" ht="15.75">
      <c r="A27" s="27" t="s">
        <v>143</v>
      </c>
      <c r="B27" s="100">
        <v>14505.6</v>
      </c>
      <c r="C27" s="101">
        <v>5654.6</v>
      </c>
    </row>
    <row r="28" spans="1:3" ht="15.75">
      <c r="A28" s="27" t="s">
        <v>144</v>
      </c>
      <c r="B28" s="98">
        <v>16318.8</v>
      </c>
      <c r="C28" s="99"/>
    </row>
    <row r="29" spans="1:3" ht="15.75">
      <c r="A29" s="85" t="s">
        <v>151</v>
      </c>
      <c r="B29" s="28">
        <v>22782</v>
      </c>
      <c r="C29" s="14"/>
    </row>
    <row r="30" spans="1:3" ht="15">
      <c r="A30" s="37" t="s">
        <v>120</v>
      </c>
      <c r="B30" s="38">
        <v>1359.9</v>
      </c>
      <c r="C30" s="39"/>
    </row>
    <row r="31" spans="1:3" ht="15">
      <c r="A31" s="37" t="s">
        <v>122</v>
      </c>
      <c r="B31" s="38">
        <v>2719.8</v>
      </c>
      <c r="C31" s="39"/>
    </row>
    <row r="32" spans="1:3" ht="15">
      <c r="A32" s="77" t="s">
        <v>139</v>
      </c>
      <c r="B32" s="61">
        <v>18720</v>
      </c>
      <c r="C32" s="78"/>
    </row>
    <row r="33" spans="1:3" ht="15">
      <c r="A33" s="77" t="s">
        <v>147</v>
      </c>
      <c r="B33" s="61">
        <v>5000</v>
      </c>
      <c r="C33" s="78"/>
    </row>
    <row r="34" spans="1:3" ht="15">
      <c r="A34" s="58" t="s">
        <v>140</v>
      </c>
      <c r="B34" s="59">
        <v>3000</v>
      </c>
      <c r="C34" s="60"/>
    </row>
    <row r="35" spans="1:3" ht="15.75" thickBot="1">
      <c r="A35" s="58" t="s">
        <v>150</v>
      </c>
      <c r="B35" s="59">
        <v>2266.5</v>
      </c>
      <c r="C35" s="60"/>
    </row>
    <row r="36" spans="1:3" ht="16.5" thickBot="1">
      <c r="A36" s="32" t="s">
        <v>113</v>
      </c>
      <c r="B36" s="33">
        <v>830</v>
      </c>
      <c r="C36" s="34"/>
    </row>
    <row r="37" spans="1:3" ht="16.5" thickBot="1">
      <c r="A37" s="30" t="s">
        <v>157</v>
      </c>
      <c r="B37" s="40">
        <v>830</v>
      </c>
      <c r="C37" s="31"/>
    </row>
    <row r="38" spans="1:3" ht="16.5" thickBot="1">
      <c r="A38" s="29" t="s">
        <v>19</v>
      </c>
      <c r="B38" s="91">
        <f>SUM(B23+B24+B25+B26+B27+B28+B29+B30+B31+B32+B36+B33)</f>
        <v>94475.2</v>
      </c>
      <c r="C38" s="92"/>
    </row>
    <row r="39" spans="1:3" ht="15.75">
      <c r="A39" s="80"/>
      <c r="B39" s="81"/>
      <c r="C39" s="81"/>
    </row>
    <row r="40" spans="1:3" ht="16.5" customHeight="1" thickBot="1">
      <c r="A40" s="79" t="s">
        <v>145</v>
      </c>
      <c r="B40" s="79"/>
      <c r="C40" s="79"/>
    </row>
    <row r="41" spans="1:3" ht="16.5" thickBot="1">
      <c r="A41" s="46" t="s">
        <v>124</v>
      </c>
      <c r="B41" s="47">
        <v>7377.33</v>
      </c>
      <c r="C41" s="48"/>
    </row>
    <row r="42" spans="1:3" ht="15.75">
      <c r="A42" s="44"/>
      <c r="B42" s="45"/>
      <c r="C42" s="45"/>
    </row>
    <row r="43" spans="1:3" ht="16.5" thickBot="1">
      <c r="A43" s="50" t="s">
        <v>123</v>
      </c>
      <c r="B43" s="45"/>
      <c r="C43" s="45"/>
    </row>
    <row r="44" spans="1:3" ht="16.5" thickBot="1">
      <c r="A44" s="46" t="s">
        <v>152</v>
      </c>
      <c r="B44" s="49">
        <v>693.04</v>
      </c>
      <c r="C44" s="48"/>
    </row>
    <row r="45" spans="1:3" ht="16.5" thickBot="1">
      <c r="A45" s="86" t="s">
        <v>154</v>
      </c>
      <c r="B45" s="87">
        <v>72609</v>
      </c>
      <c r="C45" s="41"/>
    </row>
    <row r="46" spans="1:3" ht="16.5" thickBot="1">
      <c r="A46" s="52" t="s">
        <v>132</v>
      </c>
      <c r="B46" s="53">
        <f>SUM(B44:B45)</f>
        <v>73302.04</v>
      </c>
      <c r="C46" s="41"/>
    </row>
    <row r="47" spans="1:3" ht="48.75" thickBot="1" thickTop="1">
      <c r="A47" s="9" t="s">
        <v>116</v>
      </c>
      <c r="B47" s="94">
        <f>SUM(B38+B41+B46)</f>
        <v>175154.57</v>
      </c>
      <c r="C47" s="95"/>
    </row>
    <row r="48" spans="1:3" ht="17.25" thickBot="1" thickTop="1">
      <c r="A48" s="50"/>
      <c r="B48" s="45"/>
      <c r="C48" s="45"/>
    </row>
    <row r="49" spans="1:5" ht="16.5" thickBot="1">
      <c r="A49" s="10"/>
      <c r="B49" s="10"/>
      <c r="C49" s="10"/>
      <c r="D49" s="89" t="s">
        <v>155</v>
      </c>
      <c r="E49" s="88"/>
    </row>
    <row r="50" spans="1:4" ht="19.5" thickBot="1">
      <c r="A50" s="43" t="s">
        <v>153</v>
      </c>
      <c r="B50" s="71">
        <f>SUM(B51+B52+B53+B54+B55)</f>
        <v>-31412.520000000004</v>
      </c>
      <c r="C50" s="82" t="s">
        <v>136</v>
      </c>
      <c r="D50" s="83" t="s">
        <v>156</v>
      </c>
    </row>
    <row r="51" spans="1:4" ht="16.5" thickBot="1">
      <c r="A51" s="70" t="s">
        <v>126</v>
      </c>
      <c r="B51" s="72">
        <f>SUM(B8+C17-B38)</f>
        <v>-42514.58</v>
      </c>
      <c r="C51" s="75">
        <v>91.37</v>
      </c>
      <c r="D51" s="83">
        <v>9311.54</v>
      </c>
    </row>
    <row r="52" spans="1:4" ht="16.5" thickBot="1">
      <c r="A52" s="42" t="s">
        <v>127</v>
      </c>
      <c r="B52" s="73">
        <f>SUM(B9+C19-B46)</f>
        <v>8866.970000000001</v>
      </c>
      <c r="C52" s="75">
        <v>91.56</v>
      </c>
      <c r="D52" s="84">
        <v>8241.43</v>
      </c>
    </row>
    <row r="53" spans="1:4" ht="16.5" thickBot="1">
      <c r="A53" s="42" t="s">
        <v>133</v>
      </c>
      <c r="B53" s="73">
        <f>SUM(B10+C16)</f>
        <v>14045.619999999999</v>
      </c>
      <c r="C53" s="75"/>
      <c r="D53" s="84">
        <v>0</v>
      </c>
    </row>
    <row r="54" spans="1:4" ht="16.5" thickBot="1">
      <c r="A54" s="42" t="s">
        <v>134</v>
      </c>
      <c r="B54" s="73">
        <f>SUM(B11+C18)</f>
        <v>-8762.1</v>
      </c>
      <c r="C54" s="75">
        <v>91.94</v>
      </c>
      <c r="D54" s="84">
        <v>1473.5</v>
      </c>
    </row>
    <row r="55" spans="1:4" ht="16.5" thickBot="1">
      <c r="A55" s="68" t="s">
        <v>145</v>
      </c>
      <c r="B55" s="74">
        <f>SUM(C20-B41)</f>
        <v>-3048.4300000000003</v>
      </c>
      <c r="C55" s="76">
        <v>95.43</v>
      </c>
      <c r="D55" s="84">
        <v>1229.6</v>
      </c>
    </row>
    <row r="56" spans="1:4" ht="16.5" thickBot="1">
      <c r="A56" s="24"/>
      <c r="B56" s="24"/>
      <c r="C56" s="10"/>
      <c r="D56" s="84">
        <f>SUM(D51:D55)</f>
        <v>20256.07</v>
      </c>
    </row>
    <row r="57" spans="1:4" ht="15.75">
      <c r="A57" s="24" t="s">
        <v>128</v>
      </c>
      <c r="B57" s="24" t="s">
        <v>114</v>
      </c>
      <c r="C57" s="10"/>
      <c r="D57" s="10"/>
    </row>
    <row r="58" spans="1:4" ht="15.75">
      <c r="A58" s="24"/>
      <c r="B58" s="24"/>
      <c r="C58" s="10"/>
      <c r="D58" s="10"/>
    </row>
    <row r="59" spans="1:4" ht="15.75">
      <c r="A59" s="24" t="s">
        <v>118</v>
      </c>
      <c r="B59" s="24" t="s">
        <v>135</v>
      </c>
      <c r="C59" s="10"/>
      <c r="D59" s="10"/>
    </row>
    <row r="60" spans="1:4" ht="18.75">
      <c r="A60" s="62"/>
      <c r="B60" s="63"/>
      <c r="C60" s="24"/>
      <c r="D60" s="10"/>
    </row>
    <row r="61" spans="1:4" ht="15.75">
      <c r="A61" s="24"/>
      <c r="B61" s="24"/>
      <c r="C61" s="24"/>
      <c r="D61" s="10"/>
    </row>
    <row r="62" spans="1:4" ht="15.75">
      <c r="A62" s="24"/>
      <c r="B62" s="24"/>
      <c r="C62" s="24"/>
      <c r="D62" s="10"/>
    </row>
    <row r="63" spans="1:4" ht="15.75">
      <c r="A63" s="24"/>
      <c r="B63" s="24"/>
      <c r="C63" s="24"/>
      <c r="D63" s="10"/>
    </row>
    <row r="64" spans="1:4" ht="15.75">
      <c r="A64" s="24"/>
      <c r="B64" s="24"/>
      <c r="C64" s="24"/>
      <c r="D64" s="10"/>
    </row>
    <row r="65" spans="1:4" ht="15.75">
      <c r="A65" s="24"/>
      <c r="B65" s="24"/>
      <c r="C65" s="24"/>
      <c r="D65" s="10"/>
    </row>
  </sheetData>
  <sheetProtection/>
  <mergeCells count="9">
    <mergeCell ref="A1:D1"/>
    <mergeCell ref="B38:C38"/>
    <mergeCell ref="A22:C22"/>
    <mergeCell ref="B47:C47"/>
    <mergeCell ref="B23:C23"/>
    <mergeCell ref="B24:C24"/>
    <mergeCell ref="B26:C26"/>
    <mergeCell ref="B27:C27"/>
    <mergeCell ref="B28:C28"/>
  </mergeCells>
  <printOptions/>
  <pageMargins left="0.1968503937007874" right="0.1968503937007874" top="0.7480314960629921" bottom="0.7480314960629921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08"/>
  <sheetViews>
    <sheetView zoomScalePageLayoutView="0" workbookViewId="0" topLeftCell="B1">
      <selection activeCell="B17" sqref="B17"/>
    </sheetView>
  </sheetViews>
  <sheetFormatPr defaultColWidth="9.140625" defaultRowHeight="15"/>
  <cols>
    <col min="2" max="2" width="88.421875" style="1" customWidth="1"/>
    <col min="3" max="3" width="23.28125" style="0" customWidth="1"/>
    <col min="4" max="4" width="20.57421875" style="0" customWidth="1"/>
  </cols>
  <sheetData>
    <row r="1" spans="2:4" ht="50.25" customHeight="1">
      <c r="B1" s="2" t="s">
        <v>98</v>
      </c>
      <c r="C1" s="2" t="s">
        <v>96</v>
      </c>
      <c r="D1" s="2" t="s">
        <v>97</v>
      </c>
    </row>
    <row r="2" spans="2:4" ht="15.75">
      <c r="B2" s="3" t="s">
        <v>0</v>
      </c>
      <c r="C2" s="4"/>
      <c r="D2" s="4"/>
    </row>
    <row r="3" spans="2:4" ht="15.75">
      <c r="B3" s="5" t="s">
        <v>1</v>
      </c>
      <c r="C3" s="4"/>
      <c r="D3" s="4"/>
    </row>
    <row r="4" spans="2:4" ht="15.75">
      <c r="B4" s="5" t="s">
        <v>2</v>
      </c>
      <c r="C4" s="4"/>
      <c r="D4" s="4"/>
    </row>
    <row r="5" spans="2:4" ht="15.75">
      <c r="B5" s="5" t="s">
        <v>3</v>
      </c>
      <c r="C5" s="4"/>
      <c r="D5" s="4"/>
    </row>
    <row r="6" spans="2:4" ht="15.75">
      <c r="B6" s="5" t="s">
        <v>4</v>
      </c>
      <c r="C6" s="4"/>
      <c r="D6" s="4"/>
    </row>
    <row r="7" spans="2:4" ht="15.75">
      <c r="B7" s="5" t="s">
        <v>5</v>
      </c>
      <c r="C7" s="4"/>
      <c r="D7" s="4"/>
    </row>
    <row r="8" spans="2:4" ht="31.5">
      <c r="B8" s="5" t="s">
        <v>6</v>
      </c>
      <c r="C8" s="4"/>
      <c r="D8" s="4"/>
    </row>
    <row r="9" spans="2:4" ht="15.75">
      <c r="B9" s="5" t="s">
        <v>7</v>
      </c>
      <c r="C9" s="4"/>
      <c r="D9" s="4"/>
    </row>
    <row r="10" spans="2:4" ht="15.75">
      <c r="B10" s="5" t="s">
        <v>8</v>
      </c>
      <c r="C10" s="4"/>
      <c r="D10" s="4"/>
    </row>
    <row r="11" spans="2:4" ht="31.5">
      <c r="B11" s="5" t="s">
        <v>9</v>
      </c>
      <c r="C11" s="4"/>
      <c r="D11" s="4"/>
    </row>
    <row r="12" spans="2:4" ht="15.75">
      <c r="B12" s="5" t="s">
        <v>10</v>
      </c>
      <c r="C12" s="4"/>
      <c r="D12" s="4"/>
    </row>
    <row r="13" spans="2:4" ht="15.75">
      <c r="B13" s="5" t="s">
        <v>11</v>
      </c>
      <c r="C13" s="4"/>
      <c r="D13" s="4"/>
    </row>
    <row r="14" spans="2:4" ht="31.5">
      <c r="B14" s="3" t="s">
        <v>12</v>
      </c>
      <c r="C14" s="4"/>
      <c r="D14" s="4"/>
    </row>
    <row r="15" spans="2:4" ht="31.5">
      <c r="B15" s="2" t="s">
        <v>13</v>
      </c>
      <c r="C15" s="4">
        <v>190358.14</v>
      </c>
      <c r="D15" s="4">
        <v>142503.09</v>
      </c>
    </row>
    <row r="16" spans="2:4" ht="15.75">
      <c r="B16" s="2" t="s">
        <v>14</v>
      </c>
      <c r="C16" s="4">
        <v>48012.63</v>
      </c>
      <c r="D16" s="4">
        <v>15071.45</v>
      </c>
    </row>
    <row r="17" spans="2:4" ht="15.75">
      <c r="B17" s="2" t="s">
        <v>15</v>
      </c>
      <c r="C17" s="4">
        <v>152247.2</v>
      </c>
      <c r="D17" s="4">
        <v>0</v>
      </c>
    </row>
    <row r="18" spans="2:4" ht="15.75">
      <c r="B18" s="2" t="s">
        <v>16</v>
      </c>
      <c r="C18" s="4" t="s">
        <v>100</v>
      </c>
      <c r="D18" s="4" t="s">
        <v>100</v>
      </c>
    </row>
    <row r="19" spans="2:4" ht="15.75">
      <c r="B19" s="2" t="s">
        <v>17</v>
      </c>
      <c r="C19" s="4" t="s">
        <v>100</v>
      </c>
      <c r="D19" s="4" t="s">
        <v>100</v>
      </c>
    </row>
    <row r="20" spans="2:4" ht="15.75">
      <c r="B20" s="2" t="s">
        <v>18</v>
      </c>
      <c r="C20" s="4" t="s">
        <v>100</v>
      </c>
      <c r="D20" s="4" t="s">
        <v>100</v>
      </c>
    </row>
    <row r="21" spans="2:4" ht="15.75">
      <c r="B21" s="3" t="s">
        <v>19</v>
      </c>
      <c r="C21" s="4">
        <v>390617.97</v>
      </c>
      <c r="D21" s="4">
        <v>157574.54</v>
      </c>
    </row>
    <row r="22" spans="2:4" ht="31.5">
      <c r="B22" s="2" t="s">
        <v>20</v>
      </c>
      <c r="C22" s="4"/>
      <c r="D22" s="4"/>
    </row>
    <row r="23" spans="2:4" ht="15.75">
      <c r="B23" s="2" t="s">
        <v>21</v>
      </c>
      <c r="C23" s="4" t="s">
        <v>101</v>
      </c>
      <c r="D23" s="4"/>
    </row>
    <row r="24" spans="2:4" ht="15.75">
      <c r="B24" s="2" t="s">
        <v>22</v>
      </c>
      <c r="C24" s="4"/>
      <c r="D24" s="4"/>
    </row>
    <row r="25" spans="2:4" ht="15.75">
      <c r="B25" s="2" t="s">
        <v>23</v>
      </c>
      <c r="C25" s="4"/>
      <c r="D25" s="4"/>
    </row>
    <row r="26" spans="2:4" ht="15.75">
      <c r="B26" s="2" t="s">
        <v>24</v>
      </c>
      <c r="C26" s="4"/>
      <c r="D26" s="4"/>
    </row>
    <row r="27" spans="2:4" ht="15.75">
      <c r="B27" s="2" t="s">
        <v>25</v>
      </c>
      <c r="C27" s="4"/>
      <c r="D27" s="4"/>
    </row>
    <row r="28" spans="2:4" ht="15.75">
      <c r="B28" s="2" t="s">
        <v>24</v>
      </c>
      <c r="C28" s="4" t="s">
        <v>105</v>
      </c>
      <c r="D28" s="4"/>
    </row>
    <row r="29" spans="2:4" ht="15.75">
      <c r="B29" s="2" t="s">
        <v>26</v>
      </c>
      <c r="C29" s="4">
        <v>73707.55</v>
      </c>
      <c r="D29" s="4">
        <v>73707.55</v>
      </c>
    </row>
    <row r="30" spans="2:4" ht="15.75">
      <c r="B30" s="2" t="s">
        <v>27</v>
      </c>
      <c r="C30" s="4">
        <v>5654.6</v>
      </c>
      <c r="D30" s="4">
        <v>5654.6</v>
      </c>
    </row>
    <row r="31" spans="2:4" ht="31.5">
      <c r="B31" s="2" t="s">
        <v>28</v>
      </c>
      <c r="C31" s="4" t="s">
        <v>99</v>
      </c>
      <c r="D31" s="4"/>
    </row>
    <row r="32" spans="2:4" ht="15.75">
      <c r="B32" s="2" t="s">
        <v>29</v>
      </c>
      <c r="C32" s="4" t="s">
        <v>99</v>
      </c>
      <c r="D32" s="4"/>
    </row>
    <row r="33" spans="2:4" ht="15.75">
      <c r="B33" s="2" t="s">
        <v>30</v>
      </c>
      <c r="C33" s="4">
        <v>27128.86</v>
      </c>
      <c r="D33" s="4">
        <v>27128.86</v>
      </c>
    </row>
    <row r="34" spans="2:4" ht="15.75">
      <c r="B34" s="2" t="s">
        <v>31</v>
      </c>
      <c r="C34" s="4" t="s">
        <v>99</v>
      </c>
      <c r="D34" s="4"/>
    </row>
    <row r="35" spans="2:4" ht="15.75">
      <c r="B35" s="2" t="s">
        <v>32</v>
      </c>
      <c r="C35" s="4"/>
      <c r="D35" s="4"/>
    </row>
    <row r="36" spans="2:4" ht="15.75">
      <c r="B36" s="2" t="s">
        <v>33</v>
      </c>
      <c r="C36" s="4"/>
      <c r="D36" s="4"/>
    </row>
    <row r="37" spans="2:4" ht="15.75">
      <c r="B37" s="2" t="s">
        <v>34</v>
      </c>
      <c r="C37" s="4"/>
      <c r="D37" s="4"/>
    </row>
    <row r="38" spans="2:4" ht="15.75">
      <c r="B38" s="3" t="s">
        <v>19</v>
      </c>
      <c r="C38" s="4"/>
      <c r="D38" s="4"/>
    </row>
    <row r="39" spans="2:4" ht="31.5">
      <c r="B39" s="3" t="s">
        <v>35</v>
      </c>
      <c r="C39" s="4"/>
      <c r="D39" s="4"/>
    </row>
    <row r="40" spans="2:4" ht="15.75">
      <c r="B40" s="2" t="s">
        <v>36</v>
      </c>
      <c r="C40" s="4"/>
      <c r="D40" s="4"/>
    </row>
    <row r="41" spans="2:4" ht="15.75">
      <c r="B41" s="2" t="s">
        <v>37</v>
      </c>
      <c r="C41" s="4"/>
      <c r="D41" s="4"/>
    </row>
    <row r="42" spans="2:4" ht="15.75">
      <c r="B42" s="2" t="s">
        <v>38</v>
      </c>
      <c r="C42" s="4"/>
      <c r="D42" s="4"/>
    </row>
    <row r="43" spans="2:4" ht="31.5">
      <c r="B43" s="2" t="s">
        <v>39</v>
      </c>
      <c r="C43" s="4"/>
      <c r="D43" s="4"/>
    </row>
    <row r="44" spans="2:4" ht="15.75">
      <c r="B44" s="2" t="s">
        <v>40</v>
      </c>
      <c r="C44" s="4"/>
      <c r="D44" s="4"/>
    </row>
    <row r="45" spans="2:4" ht="15.75">
      <c r="B45" s="2" t="s">
        <v>41</v>
      </c>
      <c r="C45" s="4"/>
      <c r="D45" s="4"/>
    </row>
    <row r="46" spans="2:4" ht="15.75">
      <c r="B46" s="2" t="s">
        <v>42</v>
      </c>
      <c r="C46" s="4"/>
      <c r="D46" s="4"/>
    </row>
    <row r="47" spans="2:4" ht="15.75">
      <c r="B47" s="2" t="s">
        <v>43</v>
      </c>
      <c r="C47" s="4"/>
      <c r="D47" s="4"/>
    </row>
    <row r="48" spans="2:4" ht="15.75">
      <c r="B48" s="2" t="s">
        <v>44</v>
      </c>
      <c r="C48" s="4"/>
      <c r="D48" s="4"/>
    </row>
    <row r="49" spans="2:4" ht="15.75">
      <c r="B49" s="2" t="s">
        <v>45</v>
      </c>
      <c r="C49" s="4"/>
      <c r="D49" s="4"/>
    </row>
    <row r="50" spans="2:4" ht="15.75">
      <c r="B50" s="2" t="s">
        <v>46</v>
      </c>
      <c r="C50" s="4">
        <v>7737.32</v>
      </c>
      <c r="D50" s="4">
        <v>7737.32</v>
      </c>
    </row>
    <row r="51" spans="2:4" ht="15.75">
      <c r="B51" s="2" t="s">
        <v>47</v>
      </c>
      <c r="C51" s="4"/>
      <c r="D51" s="4"/>
    </row>
    <row r="52" spans="2:4" ht="15.75">
      <c r="B52" s="2" t="s">
        <v>102</v>
      </c>
      <c r="C52" s="4">
        <v>3815.46</v>
      </c>
      <c r="D52" s="4">
        <v>3815.46</v>
      </c>
    </row>
    <row r="53" spans="2:4" ht="15.75">
      <c r="B53" s="2" t="s">
        <v>48</v>
      </c>
      <c r="C53" s="4">
        <v>778.32</v>
      </c>
      <c r="D53" s="4">
        <v>778.32</v>
      </c>
    </row>
    <row r="54" spans="2:4" ht="15.75">
      <c r="B54" s="2" t="s">
        <v>49</v>
      </c>
      <c r="C54" s="4"/>
      <c r="D54" s="4"/>
    </row>
    <row r="55" spans="2:4" ht="15.75">
      <c r="B55" s="2" t="s">
        <v>50</v>
      </c>
      <c r="C55" s="4"/>
      <c r="D55" s="4"/>
    </row>
    <row r="56" spans="2:4" ht="15.75">
      <c r="B56" s="2" t="s">
        <v>51</v>
      </c>
      <c r="C56" s="4"/>
      <c r="D56" s="4"/>
    </row>
    <row r="57" spans="2:4" ht="15.75">
      <c r="B57" s="2" t="s">
        <v>52</v>
      </c>
      <c r="C57" s="4"/>
      <c r="D57" s="4"/>
    </row>
    <row r="58" spans="2:4" ht="31.5">
      <c r="B58" s="2" t="s">
        <v>53</v>
      </c>
      <c r="C58" s="4"/>
      <c r="D58" s="4"/>
    </row>
    <row r="59" spans="2:4" ht="31.5">
      <c r="B59" s="2" t="s">
        <v>103</v>
      </c>
      <c r="C59" s="4" t="s">
        <v>104</v>
      </c>
      <c r="D59" s="4">
        <v>1507.23</v>
      </c>
    </row>
    <row r="60" spans="2:4" ht="31.5">
      <c r="B60" s="2" t="s">
        <v>54</v>
      </c>
      <c r="C60" s="4"/>
      <c r="D60" s="4"/>
    </row>
    <row r="61" spans="2:4" ht="15.75">
      <c r="B61" s="2" t="s">
        <v>55</v>
      </c>
      <c r="C61" s="4"/>
      <c r="D61" s="4"/>
    </row>
    <row r="62" spans="2:4" ht="15.75">
      <c r="B62" s="2" t="s">
        <v>56</v>
      </c>
      <c r="C62" s="4"/>
      <c r="D62" s="4"/>
    </row>
    <row r="63" spans="2:4" ht="15.75">
      <c r="B63" s="2" t="s">
        <v>57</v>
      </c>
      <c r="C63" s="4">
        <v>35168.71</v>
      </c>
      <c r="D63" s="4">
        <v>35168.71</v>
      </c>
    </row>
    <row r="64" spans="2:4" ht="15.75">
      <c r="B64" s="3" t="s">
        <v>19</v>
      </c>
      <c r="C64" s="4"/>
      <c r="D64" s="4"/>
    </row>
    <row r="65" spans="2:4" ht="15.75">
      <c r="B65" s="3" t="s">
        <v>58</v>
      </c>
      <c r="C65" s="4"/>
      <c r="D65" s="4"/>
    </row>
    <row r="66" spans="2:4" ht="15.75">
      <c r="B66" s="2" t="s">
        <v>59</v>
      </c>
      <c r="C66" s="4"/>
      <c r="D66" s="4"/>
    </row>
    <row r="67" spans="2:4" ht="15.75">
      <c r="B67" s="2" t="s">
        <v>60</v>
      </c>
      <c r="C67" s="4"/>
      <c r="D67" s="4"/>
    </row>
    <row r="68" spans="2:4" ht="15.75">
      <c r="B68" s="2" t="s">
        <v>61</v>
      </c>
      <c r="C68" s="4"/>
      <c r="D68" s="4"/>
    </row>
    <row r="69" spans="2:4" ht="31.5">
      <c r="B69" s="2" t="s">
        <v>62</v>
      </c>
      <c r="C69" s="4"/>
      <c r="D69" s="4"/>
    </row>
    <row r="70" spans="2:4" ht="15.75">
      <c r="B70" s="2" t="s">
        <v>63</v>
      </c>
      <c r="C70" s="4"/>
      <c r="D70" s="4"/>
    </row>
    <row r="71" spans="2:4" ht="15.75">
      <c r="B71" s="2" t="s">
        <v>64</v>
      </c>
      <c r="C71" s="4"/>
      <c r="D71" s="4"/>
    </row>
    <row r="72" spans="2:4" ht="15.75">
      <c r="B72" s="2" t="s">
        <v>65</v>
      </c>
      <c r="C72" s="4"/>
      <c r="D72" s="4"/>
    </row>
    <row r="73" spans="2:4" ht="15.75">
      <c r="B73" s="2" t="s">
        <v>66</v>
      </c>
      <c r="C73" s="4"/>
      <c r="D73" s="4"/>
    </row>
    <row r="74" spans="2:4" ht="15.75">
      <c r="B74" s="3" t="s">
        <v>19</v>
      </c>
      <c r="C74" s="4"/>
      <c r="D74" s="4"/>
    </row>
    <row r="75" spans="2:4" ht="47.25">
      <c r="B75" s="3" t="s">
        <v>67</v>
      </c>
      <c r="C75" s="4"/>
      <c r="D75" s="4"/>
    </row>
    <row r="76" spans="2:4" ht="47.25">
      <c r="B76" s="3" t="s">
        <v>68</v>
      </c>
      <c r="C76" s="4"/>
      <c r="D76" s="4"/>
    </row>
    <row r="77" spans="2:4" ht="63">
      <c r="B77" s="3" t="s">
        <v>69</v>
      </c>
      <c r="C77" s="4"/>
      <c r="D77" s="4"/>
    </row>
    <row r="78" spans="2:4" ht="31.5">
      <c r="B78" s="3" t="s">
        <v>70</v>
      </c>
      <c r="C78" s="4"/>
      <c r="D78" s="4"/>
    </row>
    <row r="79" spans="2:4" ht="15.75">
      <c r="B79" s="2" t="s">
        <v>71</v>
      </c>
      <c r="C79" s="4"/>
      <c r="D79" s="4"/>
    </row>
    <row r="80" spans="2:4" ht="15.75">
      <c r="B80" s="2" t="s">
        <v>72</v>
      </c>
      <c r="C80" s="4"/>
      <c r="D80" s="4"/>
    </row>
    <row r="81" spans="2:4" ht="15.75">
      <c r="B81" s="2" t="s">
        <v>73</v>
      </c>
      <c r="C81" s="4"/>
      <c r="D81" s="4"/>
    </row>
    <row r="82" spans="2:4" ht="15.75">
      <c r="B82" s="2" t="s">
        <v>74</v>
      </c>
      <c r="C82" s="4"/>
      <c r="D82" s="4"/>
    </row>
    <row r="83" spans="2:4" ht="15.75">
      <c r="B83" s="2" t="s">
        <v>75</v>
      </c>
      <c r="C83" s="4"/>
      <c r="D83" s="4"/>
    </row>
    <row r="84" spans="2:4" ht="15.75">
      <c r="B84" s="2" t="s">
        <v>76</v>
      </c>
      <c r="C84" s="4"/>
      <c r="D84" s="4"/>
    </row>
    <row r="85" spans="2:4" ht="15.75">
      <c r="B85" s="2" t="s">
        <v>77</v>
      </c>
      <c r="C85" s="4"/>
      <c r="D85" s="4"/>
    </row>
    <row r="86" spans="2:4" ht="15.75">
      <c r="B86" s="2" t="s">
        <v>78</v>
      </c>
      <c r="C86" s="4"/>
      <c r="D86" s="4"/>
    </row>
    <row r="87" spans="2:4" ht="31.5">
      <c r="B87" s="2" t="s">
        <v>79</v>
      </c>
      <c r="C87" s="4"/>
      <c r="D87" s="4"/>
    </row>
    <row r="88" spans="2:4" ht="47.25">
      <c r="B88" s="2" t="s">
        <v>80</v>
      </c>
      <c r="C88" s="4"/>
      <c r="D88" s="4"/>
    </row>
    <row r="89" spans="2:4" ht="15.75">
      <c r="B89" s="2" t="s">
        <v>81</v>
      </c>
      <c r="C89" s="4"/>
      <c r="D89" s="4"/>
    </row>
    <row r="90" spans="2:4" ht="31.5">
      <c r="B90" s="2" t="s">
        <v>82</v>
      </c>
      <c r="C90" s="4"/>
      <c r="D90" s="4"/>
    </row>
    <row r="91" spans="2:4" ht="31.5">
      <c r="B91" s="2" t="s">
        <v>83</v>
      </c>
      <c r="C91" s="4"/>
      <c r="D91" s="4"/>
    </row>
    <row r="92" spans="2:4" ht="15.75">
      <c r="B92" s="3" t="s">
        <v>19</v>
      </c>
      <c r="C92" s="4"/>
      <c r="D92" s="4"/>
    </row>
    <row r="93" spans="2:4" ht="15.75">
      <c r="B93" s="3" t="s">
        <v>84</v>
      </c>
      <c r="C93" s="4"/>
      <c r="D93" s="4"/>
    </row>
    <row r="94" spans="2:4" ht="15.75">
      <c r="B94" s="3" t="s">
        <v>85</v>
      </c>
      <c r="C94" s="4"/>
      <c r="D94" s="4"/>
    </row>
    <row r="95" spans="2:4" ht="31.5">
      <c r="B95" s="3" t="s">
        <v>86</v>
      </c>
      <c r="C95" s="4"/>
      <c r="D95" s="4"/>
    </row>
    <row r="96" spans="2:4" ht="15.75">
      <c r="B96" s="3" t="s">
        <v>73</v>
      </c>
      <c r="C96" s="4"/>
      <c r="D96" s="4"/>
    </row>
    <row r="97" spans="2:4" ht="15.75">
      <c r="B97" s="3" t="s">
        <v>87</v>
      </c>
      <c r="C97" s="4"/>
      <c r="D97" s="4"/>
    </row>
    <row r="98" spans="2:4" ht="15.75">
      <c r="B98" s="3" t="s">
        <v>88</v>
      </c>
      <c r="C98" s="4"/>
      <c r="D98" s="4"/>
    </row>
    <row r="99" spans="2:4" ht="15.75">
      <c r="B99" s="3" t="s">
        <v>89</v>
      </c>
      <c r="C99" s="4"/>
      <c r="D99" s="4"/>
    </row>
    <row r="100" spans="2:4" ht="15.75">
      <c r="B100" s="3" t="s">
        <v>90</v>
      </c>
      <c r="C100" s="4"/>
      <c r="D100" s="4"/>
    </row>
    <row r="101" spans="2:4" ht="63">
      <c r="B101" s="3" t="s">
        <v>91</v>
      </c>
      <c r="C101" s="4"/>
      <c r="D101" s="4"/>
    </row>
    <row r="102" spans="2:4" ht="63">
      <c r="B102" s="3" t="s">
        <v>92</v>
      </c>
      <c r="C102" s="4"/>
      <c r="D102" s="4"/>
    </row>
    <row r="103" spans="2:4" ht="15.75">
      <c r="B103" s="3" t="s">
        <v>73</v>
      </c>
      <c r="C103" s="4"/>
      <c r="D103" s="4"/>
    </row>
    <row r="104" spans="2:4" ht="15.75">
      <c r="B104" s="3" t="s">
        <v>87</v>
      </c>
      <c r="C104" s="4"/>
      <c r="D104" s="4"/>
    </row>
    <row r="105" spans="2:4" ht="15.75">
      <c r="B105" s="3" t="s">
        <v>93</v>
      </c>
      <c r="C105" s="4"/>
      <c r="D105" s="4"/>
    </row>
    <row r="106" spans="2:4" ht="47.25">
      <c r="B106" s="3" t="s">
        <v>94</v>
      </c>
      <c r="C106" s="4"/>
      <c r="D106" s="4"/>
    </row>
    <row r="107" spans="2:4" ht="15.75">
      <c r="B107" s="3" t="s">
        <v>93</v>
      </c>
      <c r="C107" s="4"/>
      <c r="D107" s="4"/>
    </row>
    <row r="108" spans="2:4" ht="47.25">
      <c r="B108" s="3" t="s">
        <v>95</v>
      </c>
      <c r="C108" s="4"/>
      <c r="D108" s="4"/>
    </row>
  </sheetData>
  <sheetProtection/>
  <printOptions/>
  <pageMargins left="0.1968503937007874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2010-05-24T02:39:36Z</cp:lastPrinted>
  <dcterms:created xsi:type="dcterms:W3CDTF">2006-09-28T05:33:49Z</dcterms:created>
  <dcterms:modified xsi:type="dcterms:W3CDTF">2013-10-29T18:21:03Z</dcterms:modified>
  <cp:category/>
  <cp:version/>
  <cp:contentType/>
  <cp:contentStatus/>
</cp:coreProperties>
</file>