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'Окончательный'!$A$1:$D$67</definedName>
  </definedNames>
  <calcPr fullCalcOnLoad="1"/>
</workbook>
</file>

<file path=xl/sharedStrings.xml><?xml version="1.0" encoding="utf-8"?>
<sst xmlns="http://schemas.openxmlformats.org/spreadsheetml/2006/main" count="193" uniqueCount="163">
  <si>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</si>
  <si>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</si>
  <si>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</si>
  <si>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</si>
  <si>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</si>
  <si>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</si>
  <si>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</si>
  <si>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</si>
  <si>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</si>
  <si>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</si>
  <si>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</si>
  <si>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</si>
  <si>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</si>
  <si>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</si>
  <si>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</si>
  <si>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</si>
  <si>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</si>
  <si>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</si>
  <si>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</si>
  <si>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</si>
  <si>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</si>
  <si>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</si>
  <si>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</si>
  <si>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</si>
  <si>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</si>
  <si>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</si>
  <si>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</si>
  <si>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</si>
  <si>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</si>
  <si>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</si>
  <si>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</si>
  <si>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</si>
  <si>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</si>
  <si>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</si>
  <si>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</si>
  <si>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</si>
  <si>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</si>
  <si>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</si>
  <si>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</si>
  <si>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</si>
  <si>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</si>
  <si>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</si>
  <si>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</si>
  <si>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</si>
  <si>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</si>
  <si>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</si>
  <si>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</si>
  <si>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</si>
  <si>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</si>
  <si>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</si>
  <si>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</si>
  <si>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</si>
  <si>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</si>
  <si>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</si>
  <si>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</si>
  <si>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</si>
  <si>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</si>
  <si>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</si>
  <si>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</si>
  <si>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</si>
  <si>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</si>
  <si>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</si>
  <si>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</si>
  <si>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</si>
  <si>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</si>
  <si>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</si>
  <si>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</si>
  <si>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</si>
  <si>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</si>
  <si>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</si>
  <si>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</si>
  <si>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</si>
  <si>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</si>
  <si>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</si>
  <si>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</si>
  <si>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</si>
  <si>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</si>
  <si>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</si>
  <si>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</si>
  <si>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</si>
  <si>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</si>
  <si>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</si>
  <si>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</si>
  <si>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</si>
  <si>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</si>
  <si>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</si>
  <si>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</si>
  <si>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</si>
  <si>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</si>
  <si>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</si>
  <si>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</si>
  <si>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</si>
  <si>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</si>
  <si>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</si>
  <si>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</si>
  <si>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</si>
  <si>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</si>
  <si>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</si>
  <si>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</si>
  <si>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</si>
  <si>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</si>
  <si>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</si>
  <si>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</si>
  <si>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</si>
  <si>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</si>
  <si>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</si>
  <si>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</si>
  <si>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</si>
  <si>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</si>
  <si>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</si>
  <si>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</si>
  <si>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Услуги по управлению многоквартирным домом</t>
  </si>
  <si>
    <t xml:space="preserve">ОБЩАЯ СТОИМОСТЬ ПРЕДОСТАВЛЕННЫХ УСЛУГ ПО УПРАВЛЕНИЮ, СОДЕРЖАНИЮ И РЕМОНТУ ОБЩЕГО ИМУЩЕСТВА МКД </t>
  </si>
  <si>
    <t>Расходы на дезинфекцию, дератизацию, дезинсекцию (из заключенных договоров)</t>
  </si>
  <si>
    <t>Услуги по санитарному и техническому содержанию общего имущества:</t>
  </si>
  <si>
    <t>ХАРАКТЕРИСТИКА МКД ул. Франкфурта, 4</t>
  </si>
  <si>
    <t xml:space="preserve">ПРЕДОСТАВЛЕНО УСЛУГ ПО УПРАВЛЕНИЮ, СОДЕРЖАНИЮ И РЕМОНТУ </t>
  </si>
  <si>
    <t>Вывоз ТБО</t>
  </si>
  <si>
    <t>ООО "Новокузнецкий общепит"</t>
  </si>
  <si>
    <t>Оплата ОДН по электроэнергии</t>
  </si>
  <si>
    <t>Расходы по вывозу и обезвреживанию КГ0 (из заключенных договоров)</t>
  </si>
  <si>
    <t>Паспортно-учетная служба</t>
  </si>
  <si>
    <t>Начисление и прием платежей</t>
  </si>
  <si>
    <t>Капитальный ремонт</t>
  </si>
  <si>
    <t>Лифт</t>
  </si>
  <si>
    <t>Мусоропровод</t>
  </si>
  <si>
    <t>межподъездная дверь с доводчиком</t>
  </si>
  <si>
    <t xml:space="preserve">Аварийному обслуживанию </t>
  </si>
  <si>
    <t>Услуги по обслуживанию и  текущему ремонту общего имущества МКД, в том числе:</t>
  </si>
  <si>
    <t>Ремонт и обслуживание системы теплоснабжения</t>
  </si>
  <si>
    <t xml:space="preserve">Ремонт и обслуживание системы электроснабжения </t>
  </si>
  <si>
    <r>
      <t xml:space="preserve">Отчет ООО "Управляющая компания "Центр" </t>
    </r>
    <r>
      <rPr>
        <sz val="14"/>
        <color indexed="8"/>
        <rFont val="Times New Roman"/>
        <family val="1"/>
      </rPr>
      <t>за период с 01.01.2012 г. по 31.12.2012 г.</t>
    </r>
  </si>
  <si>
    <t>С-до на 01.01.2013</t>
  </si>
  <si>
    <t>Площадь МКД</t>
  </si>
  <si>
    <t>7725 м2</t>
  </si>
  <si>
    <t>Работы по капитальному ремонту МКД, в т.ч.</t>
  </si>
  <si>
    <t>Установка пластиковых окон</t>
  </si>
  <si>
    <t>Ремонт щитовой материалы</t>
  </si>
  <si>
    <t>Оплата подрядчику</t>
  </si>
  <si>
    <t>Конвектор "Комфорт" 4 шт.</t>
  </si>
  <si>
    <t>Замена стояков отопления 1 подъезд материалы</t>
  </si>
  <si>
    <t>Итого:</t>
  </si>
  <si>
    <t>Замена грязевика (материалы)</t>
  </si>
  <si>
    <t>Установка водосчетиков ВКСМ- 2 шт. (замена), материалы</t>
  </si>
  <si>
    <t>Уличное освещение (материалы)</t>
  </si>
  <si>
    <t>Ремонт подъезда №1, в т.ч.:</t>
  </si>
  <si>
    <t>Материалы</t>
  </si>
  <si>
    <t>Оплата штукатуру за работу на подъезде</t>
  </si>
  <si>
    <t>С-до на 01.01.2012 года</t>
  </si>
  <si>
    <t xml:space="preserve">Остаток денежных средств на 31.12.12 г. </t>
  </si>
  <si>
    <t>Ремонт фасада 1 подъезд -работа (материалы ОАО "Новокузнецкий общепит)</t>
  </si>
  <si>
    <t>в том числе:</t>
  </si>
  <si>
    <t>Оплата председателю Совета МКД с налогами 1.50 руб/м2 (3 месяца)</t>
  </si>
  <si>
    <t>Работа по облицовке кафелем 4р/дня -1 окно- 26 окон</t>
  </si>
  <si>
    <t>Облицовка кафелем ( материалы)</t>
  </si>
  <si>
    <t>% сбора</t>
  </si>
  <si>
    <t>Оплата за</t>
  </si>
  <si>
    <t>декабрь в январе</t>
  </si>
  <si>
    <t>Содержание и ремонт жилья</t>
  </si>
  <si>
    <t>Председатель Совета МКД</t>
  </si>
  <si>
    <t>Човпинь Н.П.</t>
  </si>
  <si>
    <t xml:space="preserve"> Директор ООО "УК Центр"                                </t>
  </si>
  <si>
    <t>Кузьмина Е.П.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</si>
</sst>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34" borderId="13" xfId="0" applyFont="1" applyFill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34" borderId="32" xfId="0" applyFont="1" applyFill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10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9" xfId="0" applyFont="1" applyBorder="1" applyAlignment="1">
      <alignment/>
    </xf>
    <xf numFmtId="0" fontId="9" fillId="0" borderId="34" xfId="0" applyFont="1" applyBorder="1" applyAlignment="1">
      <alignment wrapText="1"/>
    </xf>
    <xf numFmtId="0" fontId="10" fillId="0" borderId="4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0" borderId="44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/>
    </xf>
    <xf numFmtId="0" fontId="10" fillId="0" borderId="46" xfId="0" applyFont="1" applyBorder="1" applyAlignment="1">
      <alignment wrapText="1"/>
    </xf>
    <xf numFmtId="0" fontId="46" fillId="0" borderId="0" xfId="0" applyFont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7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60;&#1088;.%204.201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ательный"/>
      <sheetName val="Лист1"/>
      <sheetName val="Лист2"/>
      <sheetName val="Лист3"/>
    </sheetNames>
    <sheetDataSet>
      <sheetData sheetId="0">
        <row r="56">
          <cell r="B56">
            <v>145236.68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1">
      <selection activeCell="A14" sqref="A14:D15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1.5" customHeight="1">
      <c r="A1" s="82" t="s">
        <v>131</v>
      </c>
      <c r="B1" s="82"/>
      <c r="C1" s="82"/>
      <c r="D1" s="82"/>
    </row>
    <row r="2" spans="1:4" ht="15.75">
      <c r="A2" s="3" t="s">
        <v>115</v>
      </c>
      <c r="B2" s="4"/>
      <c r="C2" s="7" t="s">
        <v>133</v>
      </c>
      <c r="D2" t="s">
        <v>134</v>
      </c>
    </row>
    <row r="3" spans="1:3" ht="15.75">
      <c r="A3" s="6" t="s">
        <v>106</v>
      </c>
      <c r="B3" s="12">
        <v>9</v>
      </c>
      <c r="C3" s="7"/>
    </row>
    <row r="4" spans="1:3" ht="15.75">
      <c r="A4" s="6" t="s">
        <v>107</v>
      </c>
      <c r="B4" s="12">
        <v>4</v>
      </c>
      <c r="C4" s="7"/>
    </row>
    <row r="5" spans="1:3" ht="15.75">
      <c r="A5" s="6" t="s">
        <v>108</v>
      </c>
      <c r="B5" s="12">
        <v>128</v>
      </c>
      <c r="C5" s="7" t="s">
        <v>148</v>
      </c>
    </row>
    <row r="6" spans="1:4" ht="22.5" customHeight="1" thickBot="1">
      <c r="A6" s="8"/>
      <c r="B6" s="7"/>
      <c r="C6" s="7"/>
      <c r="D6">
        <v>-197330.25</v>
      </c>
    </row>
    <row r="7" spans="1:4" ht="39">
      <c r="A7" s="51" t="s">
        <v>12</v>
      </c>
      <c r="B7" s="52" t="s">
        <v>109</v>
      </c>
      <c r="C7" s="53" t="s">
        <v>110</v>
      </c>
      <c r="D7" s="61" t="s">
        <v>132</v>
      </c>
    </row>
    <row r="8" spans="1:4" ht="26.25">
      <c r="A8" s="54" t="s">
        <v>13</v>
      </c>
      <c r="B8" s="18">
        <v>1271690.89</v>
      </c>
      <c r="C8" s="19">
        <v>1220243.12</v>
      </c>
      <c r="D8" s="55">
        <v>280413.88</v>
      </c>
    </row>
    <row r="9" spans="1:4" ht="15">
      <c r="A9" s="54" t="s">
        <v>117</v>
      </c>
      <c r="B9" s="18">
        <v>81368</v>
      </c>
      <c r="C9" s="19">
        <v>79457.62</v>
      </c>
      <c r="D9" s="55">
        <v>17460.96</v>
      </c>
    </row>
    <row r="10" spans="1:4" ht="15">
      <c r="A10" s="54" t="s">
        <v>123</v>
      </c>
      <c r="B10" s="18">
        <v>174537.99</v>
      </c>
      <c r="C10" s="19">
        <v>159884.49</v>
      </c>
      <c r="D10" s="55">
        <v>45299.28</v>
      </c>
    </row>
    <row r="11" spans="1:4" ht="15">
      <c r="A11" s="54" t="s">
        <v>118</v>
      </c>
      <c r="B11" s="18">
        <v>367248</v>
      </c>
      <c r="C11" s="19">
        <v>324066.4</v>
      </c>
      <c r="D11" s="55">
        <v>30606.64</v>
      </c>
    </row>
    <row r="12" spans="1:4" ht="15">
      <c r="A12" s="54" t="s">
        <v>125</v>
      </c>
      <c r="B12" s="18">
        <v>69975.61</v>
      </c>
      <c r="C12" s="19">
        <v>67748.74</v>
      </c>
      <c r="D12" s="55">
        <v>13161.01</v>
      </c>
    </row>
    <row r="13" spans="1:4" ht="15">
      <c r="A13" s="54" t="s">
        <v>124</v>
      </c>
      <c r="B13" s="18">
        <v>0</v>
      </c>
      <c r="C13" s="19">
        <v>5932.44</v>
      </c>
      <c r="D13" s="55">
        <v>5998.6</v>
      </c>
    </row>
    <row r="14" spans="1:4" ht="15.75" thickBot="1">
      <c r="A14" s="56" t="s">
        <v>19</v>
      </c>
      <c r="B14" s="57">
        <f>SUM(B8:B13)</f>
        <v>1964820.49</v>
      </c>
      <c r="C14" s="58">
        <f>SUM(C8:C13)</f>
        <v>1857332.8100000003</v>
      </c>
      <c r="D14" s="59">
        <f>SUM(D8:D13)</f>
        <v>392940.37</v>
      </c>
    </row>
    <row r="15" spans="1:3" ht="16.5" thickBot="1">
      <c r="A15" s="93" t="s">
        <v>116</v>
      </c>
      <c r="B15" s="93"/>
      <c r="C15" s="93"/>
    </row>
    <row r="16" spans="1:3" ht="15.75">
      <c r="A16" s="38" t="s">
        <v>111</v>
      </c>
      <c r="B16" s="95">
        <v>92700</v>
      </c>
      <c r="C16" s="96"/>
    </row>
    <row r="17" spans="1:3" ht="31.5">
      <c r="A17" s="39" t="s">
        <v>114</v>
      </c>
      <c r="B17" s="99">
        <v>175283</v>
      </c>
      <c r="C17" s="100"/>
    </row>
    <row r="18" spans="1:3" ht="15.75">
      <c r="A18" s="39" t="s">
        <v>24</v>
      </c>
      <c r="B18" s="99">
        <v>150741</v>
      </c>
      <c r="C18" s="100"/>
    </row>
    <row r="19" spans="1:3" ht="15.75">
      <c r="A19" s="39" t="s">
        <v>119</v>
      </c>
      <c r="B19" s="14">
        <v>22289.57</v>
      </c>
      <c r="C19" s="40"/>
    </row>
    <row r="20" spans="1:3" ht="15.75">
      <c r="A20" s="39" t="s">
        <v>127</v>
      </c>
      <c r="B20" s="83">
        <v>166860</v>
      </c>
      <c r="C20" s="84"/>
    </row>
    <row r="21" spans="1:3" ht="31.5">
      <c r="A21" s="39" t="s">
        <v>26</v>
      </c>
      <c r="B21" s="99">
        <v>81368</v>
      </c>
      <c r="C21" s="100">
        <v>73707.55</v>
      </c>
    </row>
    <row r="22" spans="1:3" ht="31.5">
      <c r="A22" s="39" t="s">
        <v>120</v>
      </c>
      <c r="B22" s="103">
        <v>12700</v>
      </c>
      <c r="C22" s="104">
        <v>5654.6</v>
      </c>
    </row>
    <row r="23" spans="1:3" ht="31.5">
      <c r="A23" s="39" t="s">
        <v>113</v>
      </c>
      <c r="B23" s="99">
        <v>2089.92</v>
      </c>
      <c r="C23" s="100"/>
    </row>
    <row r="24" spans="1:3" ht="15.75">
      <c r="A24" s="41" t="s">
        <v>121</v>
      </c>
      <c r="B24" s="14">
        <v>19467</v>
      </c>
      <c r="C24" s="40"/>
    </row>
    <row r="25" spans="1:3" ht="15.75">
      <c r="A25" s="41" t="s">
        <v>122</v>
      </c>
      <c r="B25" s="14">
        <v>12978</v>
      </c>
      <c r="C25" s="40"/>
    </row>
    <row r="26" spans="1:3" ht="31.5">
      <c r="A26" s="41" t="s">
        <v>152</v>
      </c>
      <c r="B26" s="15">
        <v>34762.5</v>
      </c>
      <c r="C26" s="44"/>
    </row>
    <row r="27" spans="1:3" ht="16.5" thickBot="1">
      <c r="A27" s="42" t="s">
        <v>19</v>
      </c>
      <c r="B27" s="91">
        <f>SUM(B16:B26)</f>
        <v>771238.9900000001</v>
      </c>
      <c r="C27" s="92"/>
    </row>
    <row r="28" spans="1:3" ht="16.5" thickBot="1">
      <c r="A28" s="94" t="s">
        <v>128</v>
      </c>
      <c r="B28" s="94"/>
      <c r="C28" s="94"/>
    </row>
    <row r="29" spans="1:3" ht="16.5" customHeight="1">
      <c r="A29" s="38" t="s">
        <v>129</v>
      </c>
      <c r="B29" s="95">
        <v>108464.05</v>
      </c>
      <c r="C29" s="96">
        <v>7737.32</v>
      </c>
    </row>
    <row r="30" spans="1:3" ht="16.5" customHeight="1">
      <c r="A30" s="43" t="s">
        <v>24</v>
      </c>
      <c r="B30" s="15">
        <v>44496</v>
      </c>
      <c r="C30" s="44"/>
    </row>
    <row r="31" spans="1:3" ht="15.75">
      <c r="A31" s="39" t="s">
        <v>130</v>
      </c>
      <c r="B31" s="99">
        <v>56887.2</v>
      </c>
      <c r="C31" s="100">
        <v>3815.46</v>
      </c>
    </row>
    <row r="32" spans="1:3" ht="16.5" thickBot="1">
      <c r="A32" s="45" t="s">
        <v>24</v>
      </c>
      <c r="B32" s="101">
        <v>44496</v>
      </c>
      <c r="C32" s="102">
        <v>778.32</v>
      </c>
    </row>
    <row r="33" spans="1:3" ht="15.75">
      <c r="A33" s="22" t="s">
        <v>137</v>
      </c>
      <c r="B33" s="66">
        <v>7283.61</v>
      </c>
      <c r="C33" s="67"/>
    </row>
    <row r="34" spans="1:3" ht="15.75">
      <c r="A34" s="62" t="s">
        <v>144</v>
      </c>
      <c r="B34" s="63">
        <v>4460.5</v>
      </c>
      <c r="C34" s="64"/>
    </row>
    <row r="35" spans="1:3" ht="16.5" thickBot="1">
      <c r="A35" s="25" t="s">
        <v>24</v>
      </c>
      <c r="B35" s="27">
        <v>69627.58</v>
      </c>
      <c r="C35" s="28"/>
    </row>
    <row r="36" spans="1:3" ht="15.75">
      <c r="A36" s="22" t="s">
        <v>145</v>
      </c>
      <c r="B36" s="29">
        <f>SUM(B37+B38+B39+B40+B41)</f>
        <v>130221.25</v>
      </c>
      <c r="C36" s="30"/>
    </row>
    <row r="37" spans="1:3" ht="15.75">
      <c r="A37" s="23" t="s">
        <v>138</v>
      </c>
      <c r="B37" s="75">
        <v>50000</v>
      </c>
      <c r="C37" s="67"/>
    </row>
    <row r="38" spans="1:3" ht="15.75">
      <c r="A38" s="62" t="s">
        <v>147</v>
      </c>
      <c r="B38" s="75">
        <v>50689</v>
      </c>
      <c r="C38" s="67"/>
    </row>
    <row r="39" spans="1:3" ht="16.5" thickBot="1">
      <c r="A39" s="25" t="s">
        <v>139</v>
      </c>
      <c r="B39" s="16">
        <v>7792</v>
      </c>
      <c r="C39" s="24"/>
    </row>
    <row r="40" spans="1:3" ht="15.75">
      <c r="A40" s="22" t="s">
        <v>146</v>
      </c>
      <c r="B40" s="75">
        <v>13240.25</v>
      </c>
      <c r="C40" s="67"/>
    </row>
    <row r="41" spans="1:3" ht="15.75">
      <c r="A41" s="62" t="s">
        <v>126</v>
      </c>
      <c r="B41" s="63">
        <v>8500</v>
      </c>
      <c r="C41" s="64"/>
    </row>
    <row r="42" spans="1:3" ht="16.5" thickBot="1">
      <c r="A42" s="62" t="s">
        <v>140</v>
      </c>
      <c r="B42" s="26">
        <v>19156.5</v>
      </c>
      <c r="C42" s="46"/>
    </row>
    <row r="43" spans="1:3" ht="21" customHeight="1" thickBot="1">
      <c r="A43" s="31" t="s">
        <v>143</v>
      </c>
      <c r="B43" s="32">
        <v>5586.8</v>
      </c>
      <c r="C43" s="33"/>
    </row>
    <row r="44" spans="1:3" ht="30.75" customHeight="1">
      <c r="A44" s="76" t="s">
        <v>150</v>
      </c>
      <c r="B44" s="16">
        <v>14483</v>
      </c>
      <c r="C44" s="24"/>
    </row>
    <row r="45" spans="1:3" ht="15.75">
      <c r="A45" s="47" t="s">
        <v>142</v>
      </c>
      <c r="B45" s="17">
        <v>6969.88</v>
      </c>
      <c r="C45" s="48"/>
    </row>
    <row r="46" spans="1:3" ht="16.5" thickBot="1">
      <c r="A46" s="50" t="s">
        <v>19</v>
      </c>
      <c r="B46" s="89">
        <f>SUM(B29:B45)</f>
        <v>642353.62</v>
      </c>
      <c r="C46" s="90"/>
    </row>
    <row r="47" spans="1:3" ht="13.5" customHeight="1">
      <c r="A47" s="9"/>
      <c r="B47" s="7"/>
      <c r="C47" s="7"/>
    </row>
    <row r="48" spans="1:3" ht="6.75" customHeight="1" hidden="1">
      <c r="A48" s="9"/>
      <c r="B48" s="7"/>
      <c r="C48" s="7"/>
    </row>
    <row r="49" spans="1:3" ht="21.75" customHeight="1" thickBot="1">
      <c r="A49" s="9" t="s">
        <v>135</v>
      </c>
      <c r="B49" s="7"/>
      <c r="C49" s="7"/>
    </row>
    <row r="50" spans="1:3" ht="15.75" customHeight="1">
      <c r="A50" s="65" t="s">
        <v>136</v>
      </c>
      <c r="B50" s="73">
        <v>166000</v>
      </c>
      <c r="C50" s="74"/>
    </row>
    <row r="51" spans="1:3" ht="15.75" customHeight="1">
      <c r="A51" s="49" t="s">
        <v>154</v>
      </c>
      <c r="B51" s="7">
        <v>32090.6</v>
      </c>
      <c r="C51" s="68"/>
    </row>
    <row r="52" spans="1:3" ht="15.75" customHeight="1">
      <c r="A52" s="23" t="s">
        <v>153</v>
      </c>
      <c r="B52" s="69">
        <v>122956</v>
      </c>
      <c r="C52" s="70"/>
    </row>
    <row r="53" spans="1:3" ht="15.75" customHeight="1" thickBot="1">
      <c r="A53" s="25" t="s">
        <v>141</v>
      </c>
      <c r="B53" s="71">
        <f>SUM(B50:B52)</f>
        <v>321046.6</v>
      </c>
      <c r="C53" s="72"/>
    </row>
    <row r="54" spans="1:3" ht="17.25" customHeight="1">
      <c r="A54" s="9"/>
      <c r="B54" s="7"/>
      <c r="C54" s="7"/>
    </row>
    <row r="55" spans="1:3" ht="16.5" thickBot="1">
      <c r="A55" s="93" t="s">
        <v>58</v>
      </c>
      <c r="B55" s="93"/>
      <c r="C55" s="93"/>
    </row>
    <row r="56" spans="1:3" ht="15.75" thickTop="1">
      <c r="A56" s="21" t="s">
        <v>64</v>
      </c>
      <c r="B56" s="87">
        <v>9352</v>
      </c>
      <c r="C56" s="88"/>
    </row>
    <row r="57" spans="1:3" ht="15.75" thickBot="1">
      <c r="A57" s="20" t="s">
        <v>19</v>
      </c>
      <c r="B57" s="85">
        <f>SUM(B56:C56)</f>
        <v>9352</v>
      </c>
      <c r="C57" s="86"/>
    </row>
    <row r="58" spans="1:3" ht="48.75" thickBot="1" thickTop="1">
      <c r="A58" s="10" t="s">
        <v>112</v>
      </c>
      <c r="B58" s="97">
        <f>SUM(B27+B46+B53+B57)</f>
        <v>1743991.21</v>
      </c>
      <c r="C58" s="98"/>
    </row>
    <row r="59" spans="1:4" ht="17.25" thickBot="1" thickTop="1">
      <c r="A59" s="11"/>
      <c r="B59" s="11"/>
      <c r="C59" s="11"/>
      <c r="D59" s="11"/>
    </row>
    <row r="60" spans="1:5" ht="20.25" thickBot="1" thickTop="1">
      <c r="A60" s="34" t="s">
        <v>149</v>
      </c>
      <c r="B60" s="13">
        <f>SUM(C8+C9+C10+C11+C12+C13+D6-B58)</f>
        <v>-83988.64999999967</v>
      </c>
      <c r="C60" s="11"/>
      <c r="D60" s="80" t="s">
        <v>156</v>
      </c>
      <c r="E60" s="77"/>
    </row>
    <row r="61" spans="1:5" ht="17.25" thickBot="1" thickTop="1">
      <c r="A61" s="11" t="s">
        <v>151</v>
      </c>
      <c r="B61" s="11"/>
      <c r="C61" s="35" t="s">
        <v>155</v>
      </c>
      <c r="D61" s="81" t="s">
        <v>157</v>
      </c>
      <c r="E61" s="77"/>
    </row>
    <row r="62" spans="1:4" ht="16.5" thickBot="1">
      <c r="A62" s="36" t="s">
        <v>123</v>
      </c>
      <c r="B62" s="37">
        <f>SUM('[1]Окончательный'!$B$56+C10-B53)</f>
        <v>-15925.429999999993</v>
      </c>
      <c r="C62" s="37">
        <v>91.6</v>
      </c>
      <c r="D62" s="35">
        <v>11326.92</v>
      </c>
    </row>
    <row r="63" spans="1:4" ht="16.5" thickBot="1">
      <c r="A63" s="37" t="s">
        <v>158</v>
      </c>
      <c r="B63" s="37">
        <f>SUM(C8+C9+C11+C12+C13-B27-B46-342566.93-B56)</f>
        <v>-68063.22000000003</v>
      </c>
      <c r="C63" s="79">
        <v>96.09</v>
      </c>
      <c r="D63" s="78">
        <v>96522.53</v>
      </c>
    </row>
    <row r="64" spans="1:4" ht="15.75">
      <c r="A64" s="60"/>
      <c r="B64" s="60"/>
      <c r="C64" s="11"/>
      <c r="D64" s="11"/>
    </row>
    <row r="65" spans="1:4" ht="15.75">
      <c r="A65" s="1" t="s">
        <v>161</v>
      </c>
      <c r="C65" t="s">
        <v>162</v>
      </c>
      <c r="D65" s="11"/>
    </row>
    <row r="66" spans="1:4" ht="15.75">
      <c r="A66" s="11"/>
      <c r="B66" s="11"/>
      <c r="C66" s="11"/>
      <c r="D66" s="11"/>
    </row>
    <row r="67" spans="1:3" ht="15.75">
      <c r="A67" s="1" t="s">
        <v>159</v>
      </c>
      <c r="C67" t="s">
        <v>160</v>
      </c>
    </row>
  </sheetData>
  <sheetProtection/>
  <mergeCells count="19">
    <mergeCell ref="B58:C58"/>
    <mergeCell ref="B31:C31"/>
    <mergeCell ref="B32:C32"/>
    <mergeCell ref="B16:C16"/>
    <mergeCell ref="B17:C17"/>
    <mergeCell ref="B18:C18"/>
    <mergeCell ref="B21:C21"/>
    <mergeCell ref="B22:C22"/>
    <mergeCell ref="B23:C23"/>
    <mergeCell ref="A1:D1"/>
    <mergeCell ref="B20:C20"/>
    <mergeCell ref="B57:C57"/>
    <mergeCell ref="B56:C56"/>
    <mergeCell ref="B46:C46"/>
    <mergeCell ref="B27:C27"/>
    <mergeCell ref="A15:C15"/>
    <mergeCell ref="A28:C28"/>
    <mergeCell ref="A55:C55"/>
    <mergeCell ref="B29:C29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1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2013-06-20T09:41:58Z</dcterms:modified>
  <cp:category/>
  <cp:version/>
  <cp:contentType/>
  <cp:contentStatus/>
</cp:coreProperties>
</file>